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416"/>
  <workbookPr showInkAnnotation="0" autoCompressPictures="0"/>
  <bookViews>
    <workbookView xWindow="-35140" yWindow="-5340" windowWidth="25600" windowHeight="15480" tabRatio="695"/>
  </bookViews>
  <sheets>
    <sheet name="S1 ME Library Composition" sheetId="2" r:id="rId1"/>
    <sheet name="S2 False Negative Rates" sheetId="3" r:id="rId2"/>
    <sheet name="S3 False Positive Rates" sheetId="13" r:id="rId3"/>
    <sheet name="S4-S5 Column Key" sheetId="15" r:id="rId4"/>
    <sheet name="S4 SNV Calls" sheetId="6" r:id="rId5"/>
    <sheet name="S5 Indel Calls" sheetId="7" r:id="rId6"/>
    <sheet name="S6 SV Calls" sheetId="5" r:id="rId7"/>
    <sheet name="S7 MEI Calls" sheetId="9" r:id="rId8"/>
    <sheet name="S8 Mutation Statistics" sheetId="14" r:id="rId9"/>
    <sheet name="S9 Enrichment Studies" sheetId="12" r:id="rId10"/>
    <sheet name="S10 MCNT GO Terms" sheetId="10" r:id="rId11"/>
    <sheet name="S11 Intestine-Prostate GO Terms" sheetId="11" r:id="rId1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S13" i="5" l="1"/>
  <c r="R13" i="5"/>
  <c r="J22" i="2"/>
  <c r="G22" i="2"/>
  <c r="K10" i="2"/>
  <c r="K13" i="2"/>
  <c r="K9" i="2"/>
  <c r="K11" i="2"/>
  <c r="K12" i="2"/>
  <c r="K14" i="2"/>
  <c r="K15" i="2"/>
  <c r="K16" i="2"/>
  <c r="K17" i="2"/>
  <c r="K18" i="2"/>
  <c r="K19" i="2"/>
  <c r="K20" i="2"/>
  <c r="K21" i="2"/>
  <c r="K22" i="2"/>
  <c r="F22" i="2"/>
  <c r="I22" i="2"/>
  <c r="K32" i="12"/>
  <c r="J32" i="12"/>
  <c r="I32" i="12"/>
  <c r="I33" i="12"/>
  <c r="H32" i="12"/>
  <c r="G32" i="12"/>
  <c r="E32" i="12"/>
  <c r="D32" i="12"/>
  <c r="C32" i="12"/>
  <c r="F32" i="12"/>
  <c r="K25" i="14"/>
  <c r="L25" i="14"/>
  <c r="M13" i="14"/>
  <c r="N13" i="14"/>
  <c r="K14" i="14"/>
  <c r="L14" i="14"/>
  <c r="M14" i="14"/>
  <c r="N14" i="14"/>
  <c r="M15" i="14"/>
  <c r="N15" i="14"/>
  <c r="K16" i="14"/>
  <c r="L16" i="14"/>
  <c r="M16" i="14"/>
  <c r="N16" i="14"/>
  <c r="K17" i="14"/>
  <c r="L17" i="14"/>
  <c r="M17" i="14"/>
  <c r="N17" i="14"/>
  <c r="M18" i="14"/>
  <c r="N18" i="14"/>
  <c r="E19" i="14"/>
  <c r="F19" i="14"/>
  <c r="G19" i="14"/>
  <c r="H19" i="14"/>
  <c r="I19" i="14"/>
  <c r="J19" i="14"/>
  <c r="K19" i="14"/>
  <c r="L19" i="14"/>
  <c r="M19" i="14"/>
  <c r="N19" i="14"/>
  <c r="M20" i="14"/>
  <c r="N20" i="14"/>
  <c r="E21" i="14"/>
  <c r="F21" i="14"/>
  <c r="G21" i="14"/>
  <c r="H21" i="14"/>
  <c r="I21" i="14"/>
  <c r="J21" i="14"/>
  <c r="K21" i="14"/>
  <c r="L21" i="14"/>
  <c r="M21" i="14"/>
  <c r="N21" i="14"/>
  <c r="K22" i="14"/>
  <c r="L22" i="14"/>
  <c r="M22" i="14"/>
  <c r="N22" i="14"/>
  <c r="M23" i="14"/>
  <c r="N23" i="14"/>
  <c r="K24" i="14"/>
  <c r="L24" i="14"/>
  <c r="M24" i="14"/>
  <c r="N24" i="14"/>
  <c r="M25" i="14"/>
  <c r="N25" i="14"/>
  <c r="M26" i="14"/>
  <c r="N26" i="14"/>
  <c r="K27" i="14"/>
  <c r="L27" i="14"/>
  <c r="M27" i="14"/>
  <c r="N27" i="14"/>
  <c r="K28" i="14"/>
  <c r="L28" i="14"/>
  <c r="M28" i="14"/>
  <c r="N28" i="14"/>
  <c r="M29" i="14"/>
  <c r="N29" i="14"/>
  <c r="K30" i="14"/>
  <c r="L30" i="14"/>
  <c r="M30" i="14"/>
  <c r="N30" i="14"/>
  <c r="M31" i="14"/>
  <c r="N31" i="14"/>
  <c r="K32" i="14"/>
  <c r="L32" i="14"/>
  <c r="M32" i="14"/>
  <c r="N32" i="14"/>
  <c r="E33" i="14"/>
  <c r="F33" i="14"/>
  <c r="G33" i="14"/>
  <c r="H33" i="14"/>
  <c r="I33" i="14"/>
  <c r="J33" i="14"/>
  <c r="K33" i="14"/>
  <c r="L33" i="14"/>
  <c r="M33" i="14"/>
  <c r="N33" i="14"/>
  <c r="E34" i="14"/>
  <c r="F34" i="14"/>
  <c r="G34" i="14"/>
  <c r="H34" i="14"/>
  <c r="I34" i="14"/>
  <c r="J34" i="14"/>
  <c r="K34" i="14"/>
  <c r="L34" i="14"/>
  <c r="M34" i="14"/>
  <c r="N34" i="14"/>
  <c r="N12" i="14"/>
  <c r="M12" i="14"/>
  <c r="K12" i="14"/>
  <c r="G14" i="14"/>
  <c r="G16" i="14"/>
  <c r="G27" i="14"/>
  <c r="G32" i="14"/>
  <c r="H14" i="14"/>
  <c r="H16" i="14"/>
  <c r="H27" i="14"/>
  <c r="H32" i="14"/>
  <c r="I14" i="14"/>
  <c r="I16" i="14"/>
  <c r="I27" i="14"/>
  <c r="I32" i="14"/>
  <c r="J14" i="14"/>
  <c r="J16" i="14"/>
  <c r="J27" i="14"/>
  <c r="J32" i="14"/>
  <c r="F14" i="14"/>
  <c r="F16" i="14"/>
  <c r="F27" i="14"/>
  <c r="F32" i="14"/>
  <c r="E14" i="14"/>
  <c r="E16" i="14"/>
  <c r="E27" i="14"/>
  <c r="E32" i="14"/>
  <c r="E29" i="14"/>
  <c r="F29" i="14"/>
  <c r="H29" i="14"/>
  <c r="E23" i="14"/>
  <c r="F23" i="14"/>
  <c r="G23" i="14"/>
  <c r="H23" i="14"/>
  <c r="I23" i="14"/>
  <c r="J23" i="14"/>
  <c r="L12" i="14"/>
  <c r="G24" i="12"/>
  <c r="C16" i="12"/>
  <c r="G25" i="12"/>
  <c r="G26" i="12"/>
  <c r="H24" i="12"/>
  <c r="H25" i="12"/>
  <c r="H26" i="12"/>
  <c r="C24" i="12"/>
  <c r="C25" i="12"/>
  <c r="C26" i="12"/>
  <c r="D24" i="12"/>
  <c r="D25" i="12"/>
  <c r="D26" i="12"/>
  <c r="E24" i="12"/>
  <c r="E25" i="12"/>
  <c r="E26" i="12"/>
  <c r="I24" i="12"/>
  <c r="I25" i="12"/>
  <c r="I26" i="12"/>
  <c r="J24" i="12"/>
  <c r="J25" i="12"/>
  <c r="J26" i="12"/>
  <c r="K24" i="12"/>
  <c r="K25" i="12"/>
  <c r="K26" i="12"/>
  <c r="F24" i="12"/>
  <c r="F25" i="12"/>
  <c r="F26" i="12"/>
  <c r="E51" i="13"/>
  <c r="E47" i="13"/>
  <c r="F38" i="13"/>
  <c r="E38" i="13"/>
  <c r="G37" i="13"/>
  <c r="G36" i="13"/>
  <c r="G38" i="13"/>
  <c r="H37" i="13"/>
  <c r="H36" i="13"/>
  <c r="G35" i="13"/>
  <c r="H35" i="13"/>
  <c r="F21" i="13"/>
  <c r="G21" i="13"/>
  <c r="H21" i="13"/>
  <c r="I21" i="13"/>
  <c r="J21" i="13"/>
  <c r="E21" i="13"/>
  <c r="K12" i="13"/>
  <c r="K11" i="13"/>
  <c r="K13" i="13"/>
  <c r="J13" i="13"/>
  <c r="I13" i="13"/>
  <c r="H13" i="13"/>
  <c r="G13" i="13"/>
  <c r="E13" i="13"/>
  <c r="K15" i="13"/>
  <c r="K16" i="13"/>
  <c r="K17" i="13"/>
  <c r="K20" i="13"/>
  <c r="K19" i="13"/>
  <c r="K21" i="13"/>
  <c r="K28" i="13"/>
  <c r="K27" i="13"/>
  <c r="K29" i="13"/>
  <c r="K24" i="13"/>
  <c r="E23" i="13"/>
  <c r="F23" i="13"/>
  <c r="G23" i="13"/>
  <c r="H23" i="13"/>
  <c r="I23" i="13"/>
  <c r="J23" i="13"/>
  <c r="K23" i="13"/>
  <c r="K25" i="13"/>
  <c r="J17" i="13"/>
  <c r="I17" i="13"/>
  <c r="H17" i="13"/>
  <c r="G17" i="13"/>
  <c r="E17" i="13"/>
  <c r="G25" i="13"/>
  <c r="H25" i="13"/>
  <c r="I25" i="13"/>
  <c r="J25" i="13"/>
  <c r="L28" i="13"/>
  <c r="L27" i="13"/>
  <c r="K26" i="13"/>
  <c r="L26" i="13"/>
  <c r="E25" i="13"/>
  <c r="F25" i="13"/>
  <c r="L24" i="13"/>
  <c r="L23" i="13"/>
  <c r="K22" i="13"/>
  <c r="L22" i="13"/>
  <c r="L20" i="13"/>
  <c r="L19" i="13"/>
  <c r="K18" i="13"/>
  <c r="L18" i="13"/>
  <c r="L16" i="13"/>
  <c r="L15" i="13"/>
  <c r="K14" i="13"/>
  <c r="L14" i="13"/>
  <c r="L11" i="13"/>
  <c r="L12" i="13"/>
  <c r="K10" i="13"/>
  <c r="F29" i="13"/>
  <c r="H29" i="13"/>
  <c r="E29" i="13"/>
  <c r="L10" i="13"/>
  <c r="K33" i="12"/>
  <c r="J33" i="12"/>
  <c r="E33" i="12"/>
  <c r="D33" i="12"/>
  <c r="C33" i="12"/>
  <c r="H33" i="12"/>
  <c r="G33" i="12"/>
  <c r="F33" i="12"/>
  <c r="K31" i="12"/>
  <c r="J31" i="12"/>
  <c r="I31" i="12"/>
  <c r="E31" i="12"/>
  <c r="D31" i="12"/>
  <c r="C31" i="12"/>
  <c r="H31" i="12"/>
  <c r="G31" i="12"/>
  <c r="F31" i="12"/>
  <c r="W35" i="3"/>
  <c r="V35" i="3"/>
  <c r="X35" i="3"/>
  <c r="T35" i="3"/>
  <c r="S35" i="3"/>
  <c r="U35" i="3"/>
  <c r="Q33" i="3"/>
  <c r="Q34" i="3"/>
  <c r="Q35" i="3"/>
  <c r="L35" i="3"/>
  <c r="R35" i="3"/>
  <c r="O35" i="3"/>
  <c r="P35" i="3"/>
  <c r="M35" i="3"/>
  <c r="N35" i="3"/>
  <c r="X46" i="3"/>
  <c r="X45" i="3"/>
  <c r="X34" i="3"/>
  <c r="X33" i="3"/>
  <c r="X24" i="3"/>
  <c r="X23" i="3"/>
  <c r="X13" i="3"/>
  <c r="X14" i="3"/>
  <c r="U46" i="3"/>
  <c r="U45" i="3"/>
  <c r="U34" i="3"/>
  <c r="U33" i="3"/>
  <c r="U24" i="3"/>
  <c r="U23" i="3"/>
  <c r="Q46" i="3"/>
  <c r="R46" i="3"/>
  <c r="Q45" i="3"/>
  <c r="R45" i="3"/>
  <c r="R34" i="3"/>
  <c r="R33" i="3"/>
  <c r="Q24" i="3"/>
  <c r="R24" i="3"/>
  <c r="Q23" i="3"/>
  <c r="R23" i="3"/>
  <c r="P46" i="3"/>
  <c r="P45" i="3"/>
  <c r="P34" i="3"/>
  <c r="P33" i="3"/>
  <c r="N46" i="3"/>
  <c r="N45" i="3"/>
  <c r="N34" i="3"/>
  <c r="N33" i="3"/>
  <c r="N24" i="3"/>
  <c r="N23" i="3"/>
  <c r="J46" i="3"/>
  <c r="K46" i="3"/>
  <c r="J45" i="3"/>
  <c r="K45" i="3"/>
  <c r="I46" i="3"/>
  <c r="I45" i="3"/>
  <c r="G46" i="3"/>
  <c r="G45" i="3"/>
  <c r="G24" i="3"/>
  <c r="G23" i="3"/>
  <c r="E46" i="3"/>
  <c r="E45" i="3"/>
  <c r="Q14" i="3"/>
  <c r="R14" i="3"/>
  <c r="Q13" i="3"/>
  <c r="R13" i="3"/>
  <c r="U14" i="3"/>
  <c r="U13" i="3"/>
  <c r="J33" i="3"/>
  <c r="J34" i="3"/>
  <c r="J35" i="3"/>
  <c r="C35" i="3"/>
  <c r="K35" i="3"/>
  <c r="K34" i="3"/>
  <c r="K33" i="3"/>
  <c r="H35" i="3"/>
  <c r="I35" i="3"/>
  <c r="I34" i="3"/>
  <c r="I33" i="3"/>
  <c r="F35" i="3"/>
  <c r="G35" i="3"/>
  <c r="G34" i="3"/>
  <c r="G33" i="3"/>
  <c r="D35" i="3"/>
  <c r="E35" i="3"/>
  <c r="E34" i="3"/>
  <c r="E33" i="3"/>
  <c r="J24" i="3"/>
  <c r="K24" i="3"/>
  <c r="J23" i="3"/>
  <c r="K23" i="3"/>
  <c r="J14" i="3"/>
  <c r="K14" i="3"/>
  <c r="J13" i="3"/>
  <c r="K13" i="3"/>
  <c r="N14" i="3"/>
  <c r="N13" i="3"/>
  <c r="P24" i="3"/>
  <c r="P23" i="3"/>
  <c r="P14" i="3"/>
  <c r="P13" i="3"/>
  <c r="I24" i="3"/>
  <c r="I23" i="3"/>
  <c r="E24" i="3"/>
  <c r="E23" i="3"/>
  <c r="I14" i="3"/>
  <c r="I13" i="3"/>
  <c r="G14" i="3"/>
  <c r="G13" i="3"/>
  <c r="E14" i="3"/>
  <c r="E13" i="3"/>
  <c r="S17" i="9"/>
  <c r="S16" i="9"/>
  <c r="S15" i="9"/>
  <c r="S14" i="9"/>
  <c r="R26" i="5"/>
  <c r="R25" i="5"/>
  <c r="R24" i="5"/>
  <c r="R23" i="5"/>
  <c r="R22" i="5"/>
  <c r="R21" i="5"/>
  <c r="R20" i="5"/>
  <c r="R19" i="5"/>
  <c r="R18" i="5"/>
  <c r="S17" i="5"/>
  <c r="R17" i="5"/>
  <c r="S16" i="5"/>
  <c r="R16" i="5"/>
  <c r="R15" i="5"/>
  <c r="W14" i="5"/>
  <c r="S14" i="5"/>
  <c r="R14" i="5"/>
</calcChain>
</file>

<file path=xl/sharedStrings.xml><?xml version="1.0" encoding="utf-8"?>
<sst xmlns="http://schemas.openxmlformats.org/spreadsheetml/2006/main" count="31069" uniqueCount="11872">
  <si>
    <t>Source</t>
  </si>
  <si>
    <t>B1</t>
  </si>
  <si>
    <t>B2</t>
  </si>
  <si>
    <t>B3</t>
  </si>
  <si>
    <t>B4</t>
  </si>
  <si>
    <t>C0</t>
  </si>
  <si>
    <t>C1</t>
  </si>
  <si>
    <t>C5</t>
  </si>
  <si>
    <t>D0</t>
  </si>
  <si>
    <t>D4</t>
  </si>
  <si>
    <t>E0</t>
  </si>
  <si>
    <t>E1</t>
  </si>
  <si>
    <t xml:space="preserve">Type </t>
  </si>
  <si>
    <t>Subtype</t>
  </si>
  <si>
    <t>Count</t>
  </si>
  <si>
    <t>Mean Length</t>
  </si>
  <si>
    <t>Repbase</t>
  </si>
  <si>
    <t>ERV1</t>
  </si>
  <si>
    <t>LTR</t>
  </si>
  <si>
    <t>ERVK</t>
  </si>
  <si>
    <t>Median Length</t>
  </si>
  <si>
    <t>ERVL</t>
  </si>
  <si>
    <t>SINE</t>
  </si>
  <si>
    <t>ID</t>
  </si>
  <si>
    <t>RepeatMasker</t>
  </si>
  <si>
    <t>LINE</t>
  </si>
  <si>
    <t>L1</t>
  </si>
  <si>
    <t>MaLR</t>
  </si>
  <si>
    <t>Alu</t>
  </si>
  <si>
    <t>Total Bases</t>
  </si>
  <si>
    <t>Min Length</t>
  </si>
  <si>
    <t>Max Length</t>
  </si>
  <si>
    <t>Single Neucleotide Variant False Negative Rate Calculations</t>
  </si>
  <si>
    <t>All GATK called snps on autosomes.</t>
  </si>
  <si>
    <t>Of the above, the ones that match HQ MGP calls in inbred strains.</t>
  </si>
  <si>
    <t>HC Found</t>
  </si>
  <si>
    <t>All Found</t>
  </si>
  <si>
    <t>B Mouse</t>
  </si>
  <si>
    <t>Calls</t>
  </si>
  <si>
    <t>FNR</t>
  </si>
  <si>
    <t>Gold Standard</t>
  </si>
  <si>
    <t>C Mouse</t>
  </si>
  <si>
    <t>D Mouse</t>
  </si>
  <si>
    <t>E Mouse</t>
  </si>
  <si>
    <t>Indel False Negative Rate Calculations</t>
  </si>
  <si>
    <t>All GATK called indels on autosomes.</t>
  </si>
  <si>
    <t>Of the above, the ones that match any MGP calls in inbred strains.</t>
  </si>
  <si>
    <t>Structural Variant False Negative Rate Calculations</t>
  </si>
  <si>
    <t>All Mouse Genome project deletion calls.</t>
  </si>
  <si>
    <t>Of the above, the ones that are in the 129S1 mouse strain</t>
  </si>
  <si>
    <t>LT 500bp Long</t>
  </si>
  <si>
    <t>GE 500bp Long</t>
  </si>
  <si>
    <t>Combined</t>
  </si>
  <si>
    <t>MEI False Negative Rate Calculations</t>
  </si>
  <si>
    <t>In Haplotype Region</t>
  </si>
  <si>
    <t>With GE 2 Cluster Reads</t>
  </si>
  <si>
    <t>All MGP MEI calls</t>
  </si>
  <si>
    <t>Type</t>
  </si>
  <si>
    <t>Score</t>
  </si>
  <si>
    <t>Line</t>
  </si>
  <si>
    <t>chr10</t>
  </si>
  <si>
    <t>YES</t>
  </si>
  <si>
    <t>chr6:132843921:G</t>
  </si>
  <si>
    <t>MisSense:Phe-&gt;Leu</t>
  </si>
  <si>
    <t>chr5:125909673:A</t>
  </si>
  <si>
    <t>MisSense:Arg-&gt;Trp</t>
  </si>
  <si>
    <t>chr16</t>
  </si>
  <si>
    <t>chr16:10358345:T</t>
  </si>
  <si>
    <t>C5:</t>
  </si>
  <si>
    <t>MisSense:Phe-&gt;Tyr</t>
  </si>
  <si>
    <t>chr19</t>
  </si>
  <si>
    <t>chr19:11015537:ATGT:A</t>
  </si>
  <si>
    <t>CodonDeletion:Leu</t>
  </si>
  <si>
    <t>chr2</t>
  </si>
  <si>
    <t>chr18</t>
  </si>
  <si>
    <t>chr11</t>
  </si>
  <si>
    <t>Atp10b</t>
  </si>
  <si>
    <t>chr9</t>
  </si>
  <si>
    <t>Zic1,Zic4</t>
  </si>
  <si>
    <t>Adjacent Reference</t>
  </si>
  <si>
    <t>MicroHomology</t>
  </si>
  <si>
    <t>Inserted Bases</t>
  </si>
  <si>
    <t>Left Primer</t>
  </si>
  <si>
    <t>Right Primer</t>
  </si>
  <si>
    <t>NewID</t>
  </si>
  <si>
    <t>Chrom1</t>
  </si>
  <si>
    <t>StartPos1</t>
  </si>
  <si>
    <t>EndPos1</t>
  </si>
  <si>
    <t>Chrom2</t>
  </si>
  <si>
    <t>StartPos2</t>
  </si>
  <si>
    <t>EndPos2</t>
  </si>
  <si>
    <t>Lumpy ID</t>
  </si>
  <si>
    <t>Support</t>
  </si>
  <si>
    <t>Strand1</t>
  </si>
  <si>
    <t>Strand2</t>
  </si>
  <si>
    <t>Left Breakpoint</t>
  </si>
  <si>
    <t>Right Breakpoint</t>
  </si>
  <si>
    <t>SV Size</t>
  </si>
  <si>
    <t xml:space="preserve">Deletion Size </t>
  </si>
  <si>
    <t>(Sample Overlap)</t>
  </si>
  <si>
    <t>(Sample Desert)</t>
  </si>
  <si>
    <t>CNV Call</t>
  </si>
  <si>
    <t>Sequence</t>
  </si>
  <si>
    <t>Strand</t>
  </si>
  <si>
    <t>Gene Effect</t>
  </si>
  <si>
    <t>RefGene</t>
  </si>
  <si>
    <t>B2:CGR:1</t>
  </si>
  <si>
    <t>-</t>
  </si>
  <si>
    <t>DISTANT_INV</t>
  </si>
  <si>
    <t>NO</t>
  </si>
  <si>
    <t>CCTTAGCTTAGCCCAAACCC</t>
  </si>
  <si>
    <t>CAACTTAGAGGCCCACAATGA</t>
  </si>
  <si>
    <t>4930533B01Rik,Arhgap11a,Aven,Fmn1,Grem1,Ryr3,Scg5,Tmco5b</t>
  </si>
  <si>
    <t>+</t>
  </si>
  <si>
    <t>CACTGGTGAGCAGGTCAGAA</t>
  </si>
  <si>
    <t>B2:2</t>
  </si>
  <si>
    <t>chr7</t>
  </si>
  <si>
    <t>LOCAL_DEL</t>
  </si>
  <si>
    <t>NA</t>
  </si>
  <si>
    <t>CCAAGGCATACGGGAGATAAGATTC</t>
  </si>
  <si>
    <t>GCAAACACTTTACAGGCTGAGCAGTC</t>
  </si>
  <si>
    <t>Odz4</t>
  </si>
  <si>
    <t>DISTANT_DEL</t>
  </si>
  <si>
    <t>AACTATCAGCCCAGCAAGGA</t>
  </si>
  <si>
    <t>GGAAAGCTGCTTGTCTGGAG</t>
  </si>
  <si>
    <t>1700024P03Rik,1700054M17Rik,2410042D21Rik,2810405F15Rik,2900064A13Rik,3110099E03Rik,4930412B13Rik,4930430A15Rik,4930528P14Rik,4930533B01Rik,A530058N18Rik,Actc1,Ano3,Aqr,Arhgap11a,Atpbd4,Aven,BC052040,BC125332,Bbox1,Bdnf,C130080G10Rik,Ccdc34,Chrm5,D330050G23Rik,Eif2ak4,Fam98b,Fibin,Fmn1,Fsip1,Gjd2,Gm13939,Gpr176,Grem1,Kif18a,Lgr4,Lin7c,Lpcat4,Meis2,Mettl15,Mir1951,Mir674,Muc15,Nop10,Olfr1275,Olfr1276,Olfr1277,Olfr1278,Olfr1279,Olfr1280,Olfr1281,Olfr1282,Olfr1283,Olfr1284,Olfr1286,Olfr1287,Olfr1288,Olfr1289,Olfr1290,Olfr1294,Olfr1295,Olfr1297,Olfr1298,Olfr1299,Olfr1300-ps1,Olfr1301,Olfr1302,Olfr1303,Olfr1305,Olfr1306,Olfr1307,Olfr1308,Olfr1309,Olfr1310,Olfr1311,Olfr1312,Olfr1313,Olfr1314,Olfr1316,Olfr1317,Olfr1318,Rasgrp1,Ryr3,Scg5,Slc12a6,Slc5a12,Spred1,Srp14,Thbs1,Tmco5,Tmco5b,Tmem85,Zfp770</t>
  </si>
  <si>
    <t>DISTANT_DUP</t>
  </si>
  <si>
    <t>CCTTCCCCATCCAGTCCAGATTC</t>
  </si>
  <si>
    <t>TTTTGTGTGTGATAATGCCGTATTTC</t>
  </si>
  <si>
    <t>CATACACACACACACAAGTCTCTTATCTG</t>
  </si>
  <si>
    <t>AGGCAAACATAGAACGCAGGG</t>
  </si>
  <si>
    <t>C5:DD:3</t>
  </si>
  <si>
    <t>AATATGCAGGGAAGGTGCTG</t>
  </si>
  <si>
    <t>TTTTATACCCCAGGGCCTTC</t>
  </si>
  <si>
    <t>Pkd2l2</t>
  </si>
  <si>
    <t>GCTGGTGGCCACTAACATTT</t>
  </si>
  <si>
    <t>ATGCATGCACACCAACTGAT</t>
  </si>
  <si>
    <t>E1:4</t>
  </si>
  <si>
    <t>LOCAL_DUP</t>
  </si>
  <si>
    <t>GCTACTTTGCTCTGGTTGCC</t>
  </si>
  <si>
    <t>CGGTAGGAAAAGGAAGGGAA</t>
  </si>
  <si>
    <t>E1:5</t>
  </si>
  <si>
    <t>E1:6</t>
  </si>
  <si>
    <t>chr1</t>
  </si>
  <si>
    <t>GCTGTTTGCTTAGATTGGGC</t>
  </si>
  <si>
    <t>GAGGCAAGTTCCCAGACTGT</t>
  </si>
  <si>
    <t>C5:7</t>
  </si>
  <si>
    <t>chrX</t>
  </si>
  <si>
    <t>CCCCAGCAGACATCTGTTCTA</t>
  </si>
  <si>
    <t>ATCTGTGCTCTGGGGTTCAC</t>
  </si>
  <si>
    <t>B2:8</t>
  </si>
  <si>
    <t>chr12</t>
  </si>
  <si>
    <t>AAAGCATTGGCAAAGATGGGGTG</t>
  </si>
  <si>
    <t>TGGCAAGGTCCTCTATGGCGTG</t>
  </si>
  <si>
    <t>B3:9</t>
  </si>
  <si>
    <t>chr6</t>
  </si>
  <si>
    <t>CTTTCCAGTTTCTGGCTATTATAAATAAGG</t>
  </si>
  <si>
    <t>GAGATATGCTTTTAAATCAGGGACTATC</t>
  </si>
  <si>
    <t>MEI Calls</t>
  </si>
  <si>
    <t>Call ID</t>
  </si>
  <si>
    <t>Insert Size</t>
  </si>
  <si>
    <t>TSD</t>
  </si>
  <si>
    <t>KnownGene</t>
  </si>
  <si>
    <t>MEI:9</t>
  </si>
  <si>
    <t>chr13</t>
  </si>
  <si>
    <t>B3:LINE:L1:4132</t>
  </si>
  <si>
    <t>LINE Insertion</t>
  </si>
  <si>
    <t>GGTACAGACTCTCACCTAAGCAGAC</t>
  </si>
  <si>
    <t>GGGGTAGTCAGTGCTTGCAT</t>
  </si>
  <si>
    <t>NM_001033879_Tubal3</t>
  </si>
  <si>
    <t>uc007pjg.2_B9EJS3</t>
  </si>
  <si>
    <t>MEI:10</t>
  </si>
  <si>
    <t>C5:LINE:L1:1522</t>
  </si>
  <si>
    <t>ACATGGTGACATATGCCTGTAATTC</t>
  </si>
  <si>
    <t>TGCTGCTGAGGCTGAGGT</t>
  </si>
  <si>
    <t>MEI:11</t>
  </si>
  <si>
    <t>B3:LINE:L1:9921</t>
  </si>
  <si>
    <t>CTTCTGCTCCTCGAATGGTC</t>
  </si>
  <si>
    <t>ACACATGAAACTCAAGAAAAATGAAG</t>
  </si>
  <si>
    <t>NM_001081257_Hpse2</t>
  </si>
  <si>
    <t>uc008hoe.1_B2RY83</t>
  </si>
  <si>
    <t>MEI:12</t>
  </si>
  <si>
    <t>chr14</t>
  </si>
  <si>
    <t>D4:LINE:L1:3578</t>
  </si>
  <si>
    <t>TCTTTTCCATCCATCTCGTTTT</t>
  </si>
  <si>
    <t>CGGACACCTGTCCTCTGGT</t>
  </si>
  <si>
    <t>Subclone Test</t>
  </si>
  <si>
    <t>Positive/Total</t>
  </si>
  <si>
    <t>17/17</t>
  </si>
  <si>
    <t>16/17 +1 faint</t>
  </si>
  <si>
    <t>45/45</t>
  </si>
  <si>
    <t>15/16 + 1 faint</t>
  </si>
  <si>
    <t>15/16 +1 faint</t>
  </si>
  <si>
    <t>16/16</t>
  </si>
  <si>
    <t>14/16 +2 no DNA</t>
  </si>
  <si>
    <t>Validation</t>
  </si>
  <si>
    <t>Call Number</t>
  </si>
  <si>
    <t>Chrom</t>
  </si>
  <si>
    <t>Start Offset</t>
  </si>
  <si>
    <t>End Offset</t>
  </si>
  <si>
    <t>UniqueID</t>
  </si>
  <si>
    <t>Ref</t>
  </si>
  <si>
    <t>Alt</t>
  </si>
  <si>
    <t>RD,AD:RR,AR,AA</t>
  </si>
  <si>
    <t>Genotype</t>
  </si>
  <si>
    <t>GATK VQSR Tranche</t>
  </si>
  <si>
    <t>Validated</t>
  </si>
  <si>
    <t>Priority</t>
  </si>
  <si>
    <t>bp to Indel</t>
  </si>
  <si>
    <t>REF bases</t>
  </si>
  <si>
    <t>CpG</t>
  </si>
  <si>
    <t>CpG Island</t>
  </si>
  <si>
    <t>Primer 1 Sequence</t>
  </si>
  <si>
    <t>Primer 2 Sequence</t>
  </si>
  <si>
    <t>Protein Coding Effect</t>
  </si>
  <si>
    <t>Within refGene Exon</t>
  </si>
  <si>
    <t>Within refGene Transcript</t>
  </si>
  <si>
    <t>Within knownGene Exon</t>
  </si>
  <si>
    <t>Within knownGene Transcript</t>
  </si>
  <si>
    <t>High Confidence Single MCNT-ES Cell Line SNV Calls</t>
  </si>
  <si>
    <t>chr3</t>
  </si>
  <si>
    <t>chr3:152642208:C</t>
  </si>
  <si>
    <t>A</t>
  </si>
  <si>
    <t>C</t>
  </si>
  <si>
    <t>31,0:0,93,1074</t>
  </si>
  <si>
    <t>4,49:1596,77,0</t>
  </si>
  <si>
    <t>56,0:0,168,1965</t>
  </si>
  <si>
    <t>69,0:0,205,2397</t>
  </si>
  <si>
    <t>28,0:0,84,973</t>
  </si>
  <si>
    <t>21,0:0,60,700</t>
  </si>
  <si>
    <t>28,0:0,84,978</t>
  </si>
  <si>
    <t>20,0:0,60,700</t>
  </si>
  <si>
    <t>17,0:0,51,601</t>
  </si>
  <si>
    <t>28,0:0,81,936</t>
  </si>
  <si>
    <t>22,0:0,63,729</t>
  </si>
  <si>
    <t>B2:</t>
  </si>
  <si>
    <t>VQSRTrancheSNP90.00to99.00</t>
  </si>
  <si>
    <t>N/A</t>
  </si>
  <si>
    <t>AAG</t>
  </si>
  <si>
    <t>TRANSVERSION</t>
  </si>
  <si>
    <t>NM_012028_St6galnac5</t>
  </si>
  <si>
    <t>uc008rtu.1_Q6GTI0</t>
  </si>
  <si>
    <t>chr9:93899212:G</t>
  </si>
  <si>
    <t>G</t>
  </si>
  <si>
    <t>48,0:0,135,1576</t>
  </si>
  <si>
    <t>53,0:0,159,1847</t>
  </si>
  <si>
    <t>44,55:1465,0,1210</t>
  </si>
  <si>
    <t>46,0:0,138,1611</t>
  </si>
  <si>
    <t>48,0:0,141,1611</t>
  </si>
  <si>
    <t>41,0:0,117,1356</t>
  </si>
  <si>
    <t>28,0:0,84,984</t>
  </si>
  <si>
    <t>52,0:0,156,1825</t>
  </si>
  <si>
    <t>35,0:0,105,1231</t>
  </si>
  <si>
    <t>46,0:0,138,1606</t>
  </si>
  <si>
    <t>37,0:0,108,1247</t>
  </si>
  <si>
    <t>B3:</t>
  </si>
  <si>
    <t>PASS</t>
  </si>
  <si>
    <t>TRANSITION</t>
  </si>
  <si>
    <t>cacattatctttccacgattcc</t>
  </si>
  <si>
    <t>tgggtcctgtttgtgtagcc</t>
  </si>
  <si>
    <t>chr6:89281927:T</t>
  </si>
  <si>
    <t>T</t>
  </si>
  <si>
    <t>32,0:0,90,890</t>
  </si>
  <si>
    <t>54,0:0,153,1610</t>
  </si>
  <si>
    <t>71,0:0,210,2198</t>
  </si>
  <si>
    <t>52,47:1401,0,1170</t>
  </si>
  <si>
    <t>22,0:0,66,701</t>
  </si>
  <si>
    <t>26,0:0,78,791</t>
  </si>
  <si>
    <t>28,0:0,84,907</t>
  </si>
  <si>
    <t>31,0:0,90,919</t>
  </si>
  <si>
    <t>24,0:0,69,709</t>
  </si>
  <si>
    <t>27,0:0,78,807</t>
  </si>
  <si>
    <t>43,0:0,126,1301</t>
  </si>
  <si>
    <t>B4:</t>
  </si>
  <si>
    <t>CCG</t>
  </si>
  <si>
    <t>GTACCGTGACTTTGTGCTGC</t>
  </si>
  <si>
    <t>GGCTTGTGGAGAGACCTCAG</t>
  </si>
  <si>
    <t>Synonymous</t>
  </si>
  <si>
    <t>NM_008881_Plxna1_89269369</t>
  </si>
  <si>
    <t>NM_008881_Plxna1</t>
  </si>
  <si>
    <t>uc009cwg.2_P70206</t>
  </si>
  <si>
    <t>chr3:52901534:C</t>
  </si>
  <si>
    <t>49,0:0,144,1632</t>
  </si>
  <si>
    <t>67,0:0,193,2179</t>
  </si>
  <si>
    <t>27,47:1316,0,716</t>
  </si>
  <si>
    <t>45,0:0,132,1484</t>
  </si>
  <si>
    <t>33,0:0,96,1112</t>
  </si>
  <si>
    <t>44,0:0,132,1491</t>
  </si>
  <si>
    <t>43,0:0,129,1480</t>
  </si>
  <si>
    <t>51,0:0,153,1747</t>
  </si>
  <si>
    <t>41,0:0,120,1380</t>
  </si>
  <si>
    <t>47,0:0,141,1619</t>
  </si>
  <si>
    <t>33,0:0,99,1119</t>
  </si>
  <si>
    <t>GTT</t>
  </si>
  <si>
    <t>NM_175386_Lhfp</t>
  </si>
  <si>
    <t>uc008pep.1_Q8BM86,uc008peq.1_</t>
  </si>
  <si>
    <t>chr3:56984120:G</t>
  </si>
  <si>
    <t>43,0:0,129,1473</t>
  </si>
  <si>
    <t>45,48:1327,0,1221</t>
  </si>
  <si>
    <t>75,0:0,220,2517</t>
  </si>
  <si>
    <t>105,0:0,307,3541</t>
  </si>
  <si>
    <t>31,0:0,90,1040</t>
  </si>
  <si>
    <t>38,0:0,114,1290</t>
  </si>
  <si>
    <t>38,0:0,114,1299</t>
  </si>
  <si>
    <t>36,0:0,108,1247</t>
  </si>
  <si>
    <t>43,0:0,129,1490</t>
  </si>
  <si>
    <t>39,0:0,114,1309</t>
  </si>
  <si>
    <t>30,0:0,90,1036</t>
  </si>
  <si>
    <t>AAT</t>
  </si>
  <si>
    <t>chrX:85374062:C</t>
  </si>
  <si>
    <t>14,0:0,39,435</t>
  </si>
  <si>
    <t>31,0:0,90,1034</t>
  </si>
  <si>
    <t>0,40:1412,120,0</t>
  </si>
  <si>
    <t>26,0:0,78,880</t>
  </si>
  <si>
    <t>22,0:0,66,754</t>
  </si>
  <si>
    <t>18,0:0,54,621</t>
  </si>
  <si>
    <t>21,0:0,63,720</t>
  </si>
  <si>
    <t>18,0:0,54,620</t>
  </si>
  <si>
    <t>21,0:0,63,737</t>
  </si>
  <si>
    <t>27,0:0,81,940</t>
  </si>
  <si>
    <t>28,0:0,84,959</t>
  </si>
  <si>
    <t>TTA</t>
  </si>
  <si>
    <t>chr1:134502962:A</t>
  </si>
  <si>
    <t>36,0:0,105,1179</t>
  </si>
  <si>
    <t>65,0:0,193,2186</t>
  </si>
  <si>
    <t>62,0:0,183,2041</t>
  </si>
  <si>
    <t>46,47:1334,0,1237</t>
  </si>
  <si>
    <t>29,0:0,87,989</t>
  </si>
  <si>
    <t>33,0:0,99,1093</t>
  </si>
  <si>
    <t>39,0:0,117,1334</t>
  </si>
  <si>
    <t>35,0:0,105,1193</t>
  </si>
  <si>
    <t>35,0:0,105,1195</t>
  </si>
  <si>
    <t>30,0:0,90,1034</t>
  </si>
  <si>
    <t>33,0:0,99,1115</t>
  </si>
  <si>
    <t>ATA</t>
  </si>
  <si>
    <t>NM_001160316_Nfasc,NM_001160317_Nfasc,NM_001160318_Nfasc,NM_182716_Nfasc</t>
  </si>
  <si>
    <t>uc007cpd.2_NP_001153790,uc007cpe.2_Q810U3,uc007cpf.2_NP_001153789,uc007cpg.2_Q6ZQ54,uc011wrx.1_NP_001153788</t>
  </si>
  <si>
    <t>chr3:68400403:C</t>
  </si>
  <si>
    <t>54,0:0,159,1794</t>
  </si>
  <si>
    <t>79,0:0,232,2616</t>
  </si>
  <si>
    <t>94,0:0,274,3080</t>
  </si>
  <si>
    <t>40,41:1225,0,1046</t>
  </si>
  <si>
    <t>39,0:0,114,1301</t>
  </si>
  <si>
    <t>36,0:0,108,1239</t>
  </si>
  <si>
    <t>36,0:0,108,1237</t>
  </si>
  <si>
    <t>41,0:0,123,1426</t>
  </si>
  <si>
    <t>37,0:0,111,1243</t>
  </si>
  <si>
    <t>43,0:0,126,1435</t>
  </si>
  <si>
    <t>TAT</t>
  </si>
  <si>
    <t>NM_001113419_Iqcj-schip1,NM_001113420_Schip1,NM_001113421_Schip1,NM_013928_Schip1,NR_036665_Schip1</t>
  </si>
  <si>
    <t>uc008plr.2_A8IJC6,uc008pls.2_A8IJC6,uc008plt.2_Q3TI53-3,uc012cqg.1_A8IJD3,uc012cqh.1_A8IJC6,uc012cqi.1_A8IJD0</t>
  </si>
  <si>
    <t>chr6:91491212:A</t>
  </si>
  <si>
    <t>43,0:0,129,1523</t>
  </si>
  <si>
    <t>73,0:0,217,2537</t>
  </si>
  <si>
    <t>104,0:0,307,3575</t>
  </si>
  <si>
    <t>52,47:1247,0,1407</t>
  </si>
  <si>
    <t>42,0:0,126,1465</t>
  </si>
  <si>
    <t>39,0:0,117,1366</t>
  </si>
  <si>
    <t>49,0:0,147,1709</t>
  </si>
  <si>
    <t>42,0:0,123,1405</t>
  </si>
  <si>
    <t>56,0:0,168,1945</t>
  </si>
  <si>
    <t>39,0:0,114,1343</t>
  </si>
  <si>
    <t>53,0:0,159,1830</t>
  </si>
  <si>
    <t>TGG</t>
  </si>
  <si>
    <t>chr2:126147105:G</t>
  </si>
  <si>
    <t>56,0:0,168,1932</t>
  </si>
  <si>
    <t>40,46:1197,0,1151</t>
  </si>
  <si>
    <t>69,0:0,208,2373</t>
  </si>
  <si>
    <t>95,0:0,286,3306</t>
  </si>
  <si>
    <t>44,0:0,132,1516</t>
  </si>
  <si>
    <t>31,0:0,93,1058</t>
  </si>
  <si>
    <t>47,0:0,138,1590</t>
  </si>
  <si>
    <t>46,0:0,138,1578</t>
  </si>
  <si>
    <t>32,0:0,93,1060</t>
  </si>
  <si>
    <t>43,0:0,129,1479</t>
  </si>
  <si>
    <t>36,0:0,108,1238</t>
  </si>
  <si>
    <t>TTT</t>
  </si>
  <si>
    <t>NM_001080944_Atp8b4</t>
  </si>
  <si>
    <t>uc008mdm.2_A1L3S5,uc008mdn.2_A2ANX3</t>
  </si>
  <si>
    <t>chr11:82591359:G</t>
  </si>
  <si>
    <t>44,0:0,132,1538</t>
  </si>
  <si>
    <t>37,45:1224,0,1067</t>
  </si>
  <si>
    <t>64,0:0,190,2188</t>
  </si>
  <si>
    <t>56,0:0,169,1974</t>
  </si>
  <si>
    <t>50,0:0,150,1741</t>
  </si>
  <si>
    <t>54,0:0,162,1860</t>
  </si>
  <si>
    <t>53,0:0,159,1842</t>
  </si>
  <si>
    <t>55,0:0,162,1870</t>
  </si>
  <si>
    <t>45,0:0,135,1580</t>
  </si>
  <si>
    <t>52,0:0,156,1784</t>
  </si>
  <si>
    <t>52,0:0,156,1789</t>
  </si>
  <si>
    <t>ACA</t>
  </si>
  <si>
    <t>chr9:57394992:T</t>
  </si>
  <si>
    <t>50,0:0,144,1686</t>
  </si>
  <si>
    <t>46,43:1204,0,1227</t>
  </si>
  <si>
    <t>107,0:0,322,3781</t>
  </si>
  <si>
    <t>118,0:0,355,4161</t>
  </si>
  <si>
    <t>31,0:0,90,1064</t>
  </si>
  <si>
    <t>50,0:0,147,1668</t>
  </si>
  <si>
    <t>57,0:0,168,1931</t>
  </si>
  <si>
    <t>55,0:0,162,1893</t>
  </si>
  <si>
    <t>50,0:0,150,1740</t>
  </si>
  <si>
    <t>41,0:0,120,1392</t>
  </si>
  <si>
    <t>42,0:0,126,1453</t>
  </si>
  <si>
    <t>CCA</t>
  </si>
  <si>
    <t>NM_025837_Mpi</t>
  </si>
  <si>
    <t>uc009pvd.1_Q3V100,uc012gtz.1_</t>
  </si>
  <si>
    <t>chr10:12395864:A</t>
  </si>
  <si>
    <t>53,0:0,156,1831</t>
  </si>
  <si>
    <t>55,0:0,165,1930</t>
  </si>
  <si>
    <t>30,43:1177,0,847</t>
  </si>
  <si>
    <t>77,0:0,229,2709</t>
  </si>
  <si>
    <t>38,0:0,114,1339</t>
  </si>
  <si>
    <t>43,0:0,129,1504</t>
  </si>
  <si>
    <t>51,0:0,153,1791</t>
  </si>
  <si>
    <t>59,0:0,178,2080</t>
  </si>
  <si>
    <t>43,0:0,129,1507</t>
  </si>
  <si>
    <t>30,0:0,90,1069</t>
  </si>
  <si>
    <t>41,0:0,123,1413</t>
  </si>
  <si>
    <t>AGG</t>
  </si>
  <si>
    <t>ACCGCAATGACAAAGAAAGG</t>
  </si>
  <si>
    <t>CAATTCCTCCCTGGATTTTG</t>
  </si>
  <si>
    <t>NM_011682_Utrn</t>
  </si>
  <si>
    <t>uc007ejw.1_NP_035812,uc007ejz.1_</t>
  </si>
  <si>
    <t>chrX:90668530:T</t>
  </si>
  <si>
    <t>28,0:0,84,969</t>
  </si>
  <si>
    <t>0,37:1277,111,0</t>
  </si>
  <si>
    <t>20,0:0,60,684</t>
  </si>
  <si>
    <t>30,0:0,87,1006</t>
  </si>
  <si>
    <t>20,0:0,60,687</t>
  </si>
  <si>
    <t>27,0:0,81,926</t>
  </si>
  <si>
    <t>18,0:0,54,633</t>
  </si>
  <si>
    <t>29,0:0,87,1006</t>
  </si>
  <si>
    <t>40,0:0,117,1332</t>
  </si>
  <si>
    <t>ACT</t>
  </si>
  <si>
    <t>CTTCATGATTCACCAAGTGAGC</t>
  </si>
  <si>
    <t>CACCATCAGTTCTCTTCACACAG</t>
  </si>
  <si>
    <t>NM_008892_Pola1</t>
  </si>
  <si>
    <t>uc009tss.2_A2A4H0,uc012hly.1_B9EHJ9</t>
  </si>
  <si>
    <t>chr12:83746037:C</t>
  </si>
  <si>
    <t>60,0:0,181,2137</t>
  </si>
  <si>
    <t>65,0:0,190,2227</t>
  </si>
  <si>
    <t>65,0:0,196,2327</t>
  </si>
  <si>
    <t>55,41:1140,0,1534</t>
  </si>
  <si>
    <t>30,0:0,90,1058</t>
  </si>
  <si>
    <t>42,0:0,126,1478</t>
  </si>
  <si>
    <t>31,0:0,93,1083</t>
  </si>
  <si>
    <t>32,0:0,96,1129</t>
  </si>
  <si>
    <t>40,0:0,120,1423</t>
  </si>
  <si>
    <t>36,0:0,108,1262</t>
  </si>
  <si>
    <t>26,1:0,78,907</t>
  </si>
  <si>
    <t>TGA</t>
  </si>
  <si>
    <t>NM_015812_Rgs6</t>
  </si>
  <si>
    <t>uc007oda.1_Q9Z2H2,uc007odb.1_Q9Z2H2</t>
  </si>
  <si>
    <t>chr8</t>
  </si>
  <si>
    <t>chr8:71084985:T</t>
  </si>
  <si>
    <t>52,0:0,150,1745</t>
  </si>
  <si>
    <t>76,0:0,217,2523</t>
  </si>
  <si>
    <t>70,0:0,202,2372</t>
  </si>
  <si>
    <t>46,42:1154,0,1232</t>
  </si>
  <si>
    <t>39,0:0,117,1386</t>
  </si>
  <si>
    <t>36,0:0,108,1268</t>
  </si>
  <si>
    <t>35,0:0,105,1226</t>
  </si>
  <si>
    <t>31,0:0,93,1086</t>
  </si>
  <si>
    <t>30,0:0,84,978</t>
  </si>
  <si>
    <t>45,0:0,135,1531</t>
  </si>
  <si>
    <t>GCA</t>
  </si>
  <si>
    <t>NM_001252623_Csgalnact1,NM_172753_Csgalnact1</t>
  </si>
  <si>
    <t>uc009lwf.2_Q8BJQ9,uc009lwg.2_Q8BJQ9</t>
  </si>
  <si>
    <t>chr18:36990267:T</t>
  </si>
  <si>
    <t>38,0:0,93,1081</t>
  </si>
  <si>
    <t>59,0:0,165,1926</t>
  </si>
  <si>
    <t>60,0:0,141,1646</t>
  </si>
  <si>
    <t>45,45:1180,0,968</t>
  </si>
  <si>
    <t>34,0:0,78,890</t>
  </si>
  <si>
    <t>34,0:0,84,964</t>
  </si>
  <si>
    <t>35,0:0,102,1143</t>
  </si>
  <si>
    <t>27,0:0,72,824</t>
  </si>
  <si>
    <t>25,0:0,72,821</t>
  </si>
  <si>
    <t>32,0:0,72,826</t>
  </si>
  <si>
    <t>33,0:0,87,982</t>
  </si>
  <si>
    <t>TCT</t>
  </si>
  <si>
    <t>chr5</t>
  </si>
  <si>
    <t>chr5:141503688:C</t>
  </si>
  <si>
    <t>46,0:0,138,1603</t>
  </si>
  <si>
    <t>35,42:1131,0,929</t>
  </si>
  <si>
    <t>97,0:0,286,3278</t>
  </si>
  <si>
    <t>99,0:0,295,3398</t>
  </si>
  <si>
    <t>33,0:0,99,1131</t>
  </si>
  <si>
    <t>32,0:0,96,1125</t>
  </si>
  <si>
    <t>37,0:0,111,1283</t>
  </si>
  <si>
    <t>25,0:0,69,801</t>
  </si>
  <si>
    <t>43,1:0,126,1447</t>
  </si>
  <si>
    <t>49,0:0,144,1644</t>
  </si>
  <si>
    <t>CAC</t>
  </si>
  <si>
    <t>chr3:5110218:A</t>
  </si>
  <si>
    <t>44,0:0,132,1499</t>
  </si>
  <si>
    <t>73,0:0,220,2536</t>
  </si>
  <si>
    <t>37,45:1135,0,1024</t>
  </si>
  <si>
    <t>66,0:0,199,2281</t>
  </si>
  <si>
    <t>36,0:0,108,1236</t>
  </si>
  <si>
    <t>38,0:0,114,1304</t>
  </si>
  <si>
    <t>28,0:0,84,960</t>
  </si>
  <si>
    <t>51,0:0,153,1742</t>
  </si>
  <si>
    <t>40,0:0,120,1363</t>
  </si>
  <si>
    <t>35,0:0,105,1191</t>
  </si>
  <si>
    <t>43,0:0,129,1458</t>
  </si>
  <si>
    <t>GGT</t>
  </si>
  <si>
    <t>chr6:118494011:T</t>
  </si>
  <si>
    <t>35,0:0,105,1198</t>
  </si>
  <si>
    <t>65,0:0,196,2240</t>
  </si>
  <si>
    <t>56,0:0,165,1906</t>
  </si>
  <si>
    <t>58,0:0,175,2006</t>
  </si>
  <si>
    <t>40,0:0,117,1329</t>
  </si>
  <si>
    <t>41,0:0,123,1389</t>
  </si>
  <si>
    <t>28,0:0,81,921</t>
  </si>
  <si>
    <t>25,0:0,72,832</t>
  </si>
  <si>
    <t>32,0:0,90,993</t>
  </si>
  <si>
    <t>39,0:0,117,1339</t>
  </si>
  <si>
    <t>3,35:1148,75,0</t>
  </si>
  <si>
    <t>E1:</t>
  </si>
  <si>
    <t>GAA</t>
  </si>
  <si>
    <t>NM_001081112_Ankrd26</t>
  </si>
  <si>
    <t>uc009dlr.1_D3Z482,uc012erf.1_Q8BUI6</t>
  </si>
  <si>
    <t>chr9:77763820:T</t>
  </si>
  <si>
    <t>41,0:0,123,1438</t>
  </si>
  <si>
    <t>75,0:0,220,2579</t>
  </si>
  <si>
    <t>33,41:1131,0,877</t>
  </si>
  <si>
    <t>83,0:0,250,2944</t>
  </si>
  <si>
    <t>39,0:0,117,1365</t>
  </si>
  <si>
    <t>49,0:0,147,1719</t>
  </si>
  <si>
    <t>44,0:0,126,1478</t>
  </si>
  <si>
    <t>44,0:0,132,1510</t>
  </si>
  <si>
    <t>54,0:0,159,1839</t>
  </si>
  <si>
    <t>42,0:0,123,1456</t>
  </si>
  <si>
    <t>47,0:0,141,1625</t>
  </si>
  <si>
    <t>CCT</t>
  </si>
  <si>
    <t>chr5:77716739:T</t>
  </si>
  <si>
    <t>58,0:0,165,1866</t>
  </si>
  <si>
    <t>80,0:0,241,2737</t>
  </si>
  <si>
    <t>75,0:0,226,2580</t>
  </si>
  <si>
    <t>56,40:1085,0,1502</t>
  </si>
  <si>
    <t>28,0:0,84,950</t>
  </si>
  <si>
    <t>40,0:0,117,1343</t>
  </si>
  <si>
    <t>46,0:0,138,1568</t>
  </si>
  <si>
    <t>35,0:0,105,1177</t>
  </si>
  <si>
    <t>28,0:0,81,920</t>
  </si>
  <si>
    <t>27,0:0,81,925</t>
  </si>
  <si>
    <t>42,0:0,126,1434</t>
  </si>
  <si>
    <t>chr3:63759228:T</t>
  </si>
  <si>
    <t>50,0:0,147,1679</t>
  </si>
  <si>
    <t>43,42:1096,0,1217</t>
  </si>
  <si>
    <t>80,0:0,241,2777</t>
  </si>
  <si>
    <t>72,0:0,214,2454</t>
  </si>
  <si>
    <t>51,0:0,150,1716</t>
  </si>
  <si>
    <t>43,0:0,126,1417</t>
  </si>
  <si>
    <t>45,0:0,132,1511</t>
  </si>
  <si>
    <t>50,0:0,147,1694</t>
  </si>
  <si>
    <t>36,0:0,108,1243</t>
  </si>
  <si>
    <t>43,0:0,129,1488</t>
  </si>
  <si>
    <t>ATTCCCCTTCATTCAGACCC</t>
  </si>
  <si>
    <t>AATTGGCAGCCCTTATAAACC</t>
  </si>
  <si>
    <t>NM_015728_Slc33a1</t>
  </si>
  <si>
    <t>uc008pkc.1_Q99J27,uc008pkd.1_Q99J27</t>
  </si>
  <si>
    <t>chr18:4846887:A</t>
  </si>
  <si>
    <t>44,0:0,132,1575</t>
  </si>
  <si>
    <t>63,0:0,184,2114</t>
  </si>
  <si>
    <t>78,0:0,235,2748</t>
  </si>
  <si>
    <t>49,39:1104,0,1328</t>
  </si>
  <si>
    <t>36,0:0,108,1278</t>
  </si>
  <si>
    <t>34,0:0,102,1174</t>
  </si>
  <si>
    <t>49,0:0,144,1680</t>
  </si>
  <si>
    <t>38,0:0,114,1317</t>
  </si>
  <si>
    <t>54,0:0,159,1853</t>
  </si>
  <si>
    <t>34,0:0,102,1193</t>
  </si>
  <si>
    <t>TGTTTCCATGTCCTTCCTCC</t>
  </si>
  <si>
    <t>TCTGTCCCTCACTCCCAAAG</t>
  </si>
  <si>
    <t>NR_045881_Gm10556</t>
  </si>
  <si>
    <t>chr13:60697662:G</t>
  </si>
  <si>
    <t>39,0:0,117,1380</t>
  </si>
  <si>
    <t>72,0:0,214,2527</t>
  </si>
  <si>
    <t>76,0:0,229,2714</t>
  </si>
  <si>
    <t>40,41:1107,0,1186</t>
  </si>
  <si>
    <t>30,0:0,90,1061</t>
  </si>
  <si>
    <t>36,0:0,108,1266</t>
  </si>
  <si>
    <t>43,0:0,126,1488</t>
  </si>
  <si>
    <t>40,0:0,120,1411</t>
  </si>
  <si>
    <t>42,0:0,123,1444</t>
  </si>
  <si>
    <t>40,0:0,117,1326</t>
  </si>
  <si>
    <t>TCATGTGACGCAGGAAGAAG</t>
  </si>
  <si>
    <t>tcaaactcagaaatccgcct</t>
  </si>
  <si>
    <t>chr7:97266069:A</t>
  </si>
  <si>
    <t>34,0:0,102,1206</t>
  </si>
  <si>
    <t>75,0:0,223,2617</t>
  </si>
  <si>
    <t>31,42:1122,0,866</t>
  </si>
  <si>
    <t>72,0:0,211,2474</t>
  </si>
  <si>
    <t>34,0:0,102,1198</t>
  </si>
  <si>
    <t>41,0:0,123,1429</t>
  </si>
  <si>
    <t>36,0:0,105,1212</t>
  </si>
  <si>
    <t>43,0:0,123,1450</t>
  </si>
  <si>
    <t>30,0:0,90,1046</t>
  </si>
  <si>
    <t>64,0:0,193,2264</t>
  </si>
  <si>
    <t>chr2:75894784:T</t>
  </si>
  <si>
    <t>49,0:0,144,1736</t>
  </si>
  <si>
    <t>92,0:0,271,3172</t>
  </si>
  <si>
    <t>36,41:1074,0,1011</t>
  </si>
  <si>
    <t>79,0:0,232,2766</t>
  </si>
  <si>
    <t>27,0:0,81,953</t>
  </si>
  <si>
    <t>36,0:0,105,1234</t>
  </si>
  <si>
    <t>31,0:0,93,1103</t>
  </si>
  <si>
    <t>33,0:0,96,1115</t>
  </si>
  <si>
    <t>34,0:0,102,1191</t>
  </si>
  <si>
    <t>29,1:0,87,978</t>
  </si>
  <si>
    <t>NM_001081033_Pde11a</t>
  </si>
  <si>
    <t>uc008kex.1_P0C1Q2,uc012bxo.1_A2AKR0</t>
  </si>
  <si>
    <t>chr10:90417169:C</t>
  </si>
  <si>
    <t>35,0:0,105,1076</t>
  </si>
  <si>
    <t>67,0:0,192,1944</t>
  </si>
  <si>
    <t>47,0:0,135,1380</t>
  </si>
  <si>
    <t>32,41:1102,0,752</t>
  </si>
  <si>
    <t>37,0:0,111,1183</t>
  </si>
  <si>
    <t>38,0:0,114,1151</t>
  </si>
  <si>
    <t>30,0:0,81,831</t>
  </si>
  <si>
    <t>34,0:0,102,1036</t>
  </si>
  <si>
    <t>32,0:0,96,1005</t>
  </si>
  <si>
    <t>24,0:0,69,730</t>
  </si>
  <si>
    <t>30,0:0,90,889</t>
  </si>
  <si>
    <t>CGT</t>
  </si>
  <si>
    <t>TCCCTGAAAATCAACCAAGC</t>
  </si>
  <si>
    <t>TGTCTACACGATGGGAAGCA</t>
  </si>
  <si>
    <t>NM_001128086_Anks1b,NM_001177396_Anks1b,NM_001177397_Anks1b,NM_001177398_Anks1b,NM_181398_Anks1b</t>
  </si>
  <si>
    <t>uc007gsz.2_NP_001170867,uc007gtb.2_Q8BIZ1-2,uc007gtc.2_Q8BIZ1-4,uc011xlm.1_NP_001121558,uc011xln.1_Q8BIZ1-3</t>
  </si>
  <si>
    <t>chr14:35805238:C</t>
  </si>
  <si>
    <t>51,0:0,153,1779</t>
  </si>
  <si>
    <t>57,0:0,171,1979</t>
  </si>
  <si>
    <t>50,37:1053,0,1359</t>
  </si>
  <si>
    <t>70,0:0,208,2424</t>
  </si>
  <si>
    <t>38,0:0,111,1276</t>
  </si>
  <si>
    <t>40,0:0,120,1379</t>
  </si>
  <si>
    <t>35,0:0,105,1220</t>
  </si>
  <si>
    <t>43,0:0,129,1472</t>
  </si>
  <si>
    <t>44,0:0,132,1535</t>
  </si>
  <si>
    <t>42,0:0,126,1448</t>
  </si>
  <si>
    <t>TGT</t>
  </si>
  <si>
    <t>TCATAGGACAGGGGCACATT</t>
  </si>
  <si>
    <t>agtgtctctggttttatgtggag</t>
  </si>
  <si>
    <t>NM_008166_Grid1</t>
  </si>
  <si>
    <t>uc007tbj.1_Q3UUL5</t>
  </si>
  <si>
    <t>chr4</t>
  </si>
  <si>
    <t>chr4:34088860:G</t>
  </si>
  <si>
    <t>61,0:0,174,1956</t>
  </si>
  <si>
    <t>78,0:0,232,2601</t>
  </si>
  <si>
    <t>43,36:1018,0,1136</t>
  </si>
  <si>
    <t>55,0:0,156,1782</t>
  </si>
  <si>
    <t>47,0:0,138,1541</t>
  </si>
  <si>
    <t>39,0:0,114,1296</t>
  </si>
  <si>
    <t>44,0:0,132,1493</t>
  </si>
  <si>
    <t>55,0:0,165,1831</t>
  </si>
  <si>
    <t>46,0:0,135,1535</t>
  </si>
  <si>
    <t>40,0:0,120,1355</t>
  </si>
  <si>
    <t>42,0:0,126,1437</t>
  </si>
  <si>
    <t>TAC</t>
  </si>
  <si>
    <t>chr6:48819825:T</t>
  </si>
  <si>
    <t>44,0:0,126,1294</t>
  </si>
  <si>
    <t>82,0:0,234,2446</t>
  </si>
  <si>
    <t>43,38:1061,0,929</t>
  </si>
  <si>
    <t>101,0:0,298,3169</t>
  </si>
  <si>
    <t>40,0:0,111,1192</t>
  </si>
  <si>
    <t>37,0:0,111,1152</t>
  </si>
  <si>
    <t>38,0:0,114,1138</t>
  </si>
  <si>
    <t>40,0:0,117,1203</t>
  </si>
  <si>
    <t>40,0:0,117,1223</t>
  </si>
  <si>
    <t>44,0:0,123,1260</t>
  </si>
  <si>
    <t>38,0:0,111,1133</t>
  </si>
  <si>
    <t>ggatcagtggcactcaatcaa</t>
  </si>
  <si>
    <t>aaagtctactctggctgggg</t>
  </si>
  <si>
    <t>chr9:3097311:G</t>
  </si>
  <si>
    <t>59,0:0,177,2070</t>
  </si>
  <si>
    <t>85,0:0,250,2931</t>
  </si>
  <si>
    <t>90,0:0,271,3207</t>
  </si>
  <si>
    <t>47,38:1009,0,1369</t>
  </si>
  <si>
    <t>37,0:0,108,1259</t>
  </si>
  <si>
    <t>49,0:0,141,1642</t>
  </si>
  <si>
    <t>37,0:0,111,1294</t>
  </si>
  <si>
    <t>46,0:0,135,1583</t>
  </si>
  <si>
    <t>43,0:0,129,1498</t>
  </si>
  <si>
    <t>48,0:0,141,1675</t>
  </si>
  <si>
    <t>47,0:0,141,1638</t>
  </si>
  <si>
    <t>GCT</t>
  </si>
  <si>
    <t>chr16:67136129:G</t>
  </si>
  <si>
    <t>30,0:0,87,1004</t>
  </si>
  <si>
    <t>62,0:0,187,2193</t>
  </si>
  <si>
    <t>72,0:0,214,2520</t>
  </si>
  <si>
    <t>17,36:1090,0,381</t>
  </si>
  <si>
    <t>25,0:0,72,838</t>
  </si>
  <si>
    <t>39,0:0,117,1373</t>
  </si>
  <si>
    <t>32,0:0,93,1051</t>
  </si>
  <si>
    <t>39,0:0,117,1361</t>
  </si>
  <si>
    <t>27,0:0,78,919</t>
  </si>
  <si>
    <t>43,0:0,126,1476</t>
  </si>
  <si>
    <t>45,0:0,135,1560</t>
  </si>
  <si>
    <t>TCA</t>
  </si>
  <si>
    <t>TGTAAAGGACAGTCCATCTTTGG</t>
  </si>
  <si>
    <t>ATCTTTCATGCGTTGCTCCT</t>
  </si>
  <si>
    <t>NM_001145977_Cadm2,NM_178721_Cadm2</t>
  </si>
  <si>
    <t>uc007zqn.2_Q8BLQ9-2,uc007zqo.2_Q8BLQ9-3</t>
  </si>
  <si>
    <t>chr6:53401471:T</t>
  </si>
  <si>
    <t>39,0:0,117,1367</t>
  </si>
  <si>
    <t>59,0:0,174,2002</t>
  </si>
  <si>
    <t>53,0:0,156,1777</t>
  </si>
  <si>
    <t>46,38:1054,0,1229</t>
  </si>
  <si>
    <t>20,0:0,60,667</t>
  </si>
  <si>
    <t>30,0:0,90,1004</t>
  </si>
  <si>
    <t>30,0:0,90,1028</t>
  </si>
  <si>
    <t>41,0:0,123,1407</t>
  </si>
  <si>
    <t>29,0:0,87,997</t>
  </si>
  <si>
    <t>21,0:0,63,733</t>
  </si>
  <si>
    <t>37,0:0,111,1257</t>
  </si>
  <si>
    <t>AGT</t>
  </si>
  <si>
    <t>uc009bzf.2_Q8K1L0-2,uc009bzg.2_Q8K1L0-2</t>
  </si>
  <si>
    <t>chr2:147156461:G</t>
  </si>
  <si>
    <t>42,0:0,126,1475</t>
  </si>
  <si>
    <t>74,0:0,220,2563</t>
  </si>
  <si>
    <t>82,0:0,247,2828</t>
  </si>
  <si>
    <t>34,38:1044,0,960</t>
  </si>
  <si>
    <t>38,0:0,114,1293</t>
  </si>
  <si>
    <t>36,0:0,105,1188</t>
  </si>
  <si>
    <t>28,0:0,81,934</t>
  </si>
  <si>
    <t>25,0:0,72,818</t>
  </si>
  <si>
    <t>39,0:0,117,1337</t>
  </si>
  <si>
    <t>38,0:0,111,1268</t>
  </si>
  <si>
    <t>37,0:0,111,1266</t>
  </si>
  <si>
    <t>NR_030769_Nkx2-2as</t>
  </si>
  <si>
    <t>uc012cfm.1_</t>
  </si>
  <si>
    <t>chr12:72320830:G</t>
  </si>
  <si>
    <t>41,0:0,123,1414</t>
  </si>
  <si>
    <t>42,36:1046,0,1114</t>
  </si>
  <si>
    <t>78,0:0,235,2657</t>
  </si>
  <si>
    <t>90,0:0,268,3091</t>
  </si>
  <si>
    <t>36,0:0,108,1224</t>
  </si>
  <si>
    <t>50,0:0,150,1723</t>
  </si>
  <si>
    <t>43,0:0,120,1366</t>
  </si>
  <si>
    <t>31,0:0,93,1063</t>
  </si>
  <si>
    <t>37,0:0,108,1244</t>
  </si>
  <si>
    <t>41,0:0,123,1424</t>
  </si>
  <si>
    <t>41,0:0,120,1368</t>
  </si>
  <si>
    <t>ACC</t>
  </si>
  <si>
    <t>ccaacacactctggcaaaga</t>
  </si>
  <si>
    <t>tgacaggtaggctgactcca</t>
  </si>
  <si>
    <t>NM_001163378_2700049A03Rik,NM_029818_2700049A03Rik</t>
  </si>
  <si>
    <t>uc007nun.2_NP_001156850,uc007nuo.2_NP_084094</t>
  </si>
  <si>
    <t>chr4:123353288:G</t>
  </si>
  <si>
    <t>42,0:0,123,1413</t>
  </si>
  <si>
    <t>78,0:0,229,2644</t>
  </si>
  <si>
    <t>37,40:1046,0,1090</t>
  </si>
  <si>
    <t>107,0:0,316,3709</t>
  </si>
  <si>
    <t>36,0:0,102,1160</t>
  </si>
  <si>
    <t>38,0:0,114,1294</t>
  </si>
  <si>
    <t>37,0:0,111,1288</t>
  </si>
  <si>
    <t>25,0:0,75,846</t>
  </si>
  <si>
    <t>35,0:0,102,1180</t>
  </si>
  <si>
    <t>32,0:0,93,1072</t>
  </si>
  <si>
    <t>23,0:0,69,800</t>
  </si>
  <si>
    <t>TCC</t>
  </si>
  <si>
    <t>NM_001199136_Macf1,NM_001199137_Macf1</t>
  </si>
  <si>
    <t>uc008upl.2_B1ARU3,uc008upr.2_NP_001186065</t>
  </si>
  <si>
    <t>chr17</t>
  </si>
  <si>
    <t>chr17:32074449:A</t>
  </si>
  <si>
    <t>36,0:0,105,1222</t>
  </si>
  <si>
    <t>73,0:0,208,2380</t>
  </si>
  <si>
    <t>35,40:1062,0,971</t>
  </si>
  <si>
    <t>90,0:0,259,3005</t>
  </si>
  <si>
    <t>42,0:0,120,1397</t>
  </si>
  <si>
    <t>26,0:0,78,884</t>
  </si>
  <si>
    <t>41,0:0,123,1392</t>
  </si>
  <si>
    <t>29,0:0,87,994</t>
  </si>
  <si>
    <t>25,0:0,72,825</t>
  </si>
  <si>
    <t>31,0:0,93,1061</t>
  </si>
  <si>
    <t>chr15</t>
  </si>
  <si>
    <t>chr15:4558111:G</t>
  </si>
  <si>
    <t>53,0:0,159,1825</t>
  </si>
  <si>
    <t>65,0:0,189,2125</t>
  </si>
  <si>
    <t>68,0:0,202,2304</t>
  </si>
  <si>
    <t>32,40:1007,0,906</t>
  </si>
  <si>
    <t>24,0:0,69,777</t>
  </si>
  <si>
    <t>40,0:0,117,1291</t>
  </si>
  <si>
    <t>43,0:0,126,1443</t>
  </si>
  <si>
    <t>32,0:0,90,1023</t>
  </si>
  <si>
    <t>33,0:0,99,1145</t>
  </si>
  <si>
    <t>25,0:0,75,855</t>
  </si>
  <si>
    <t>24,0:0,72,817</t>
  </si>
  <si>
    <t>GAC</t>
  </si>
  <si>
    <t>chr10:69122787:A</t>
  </si>
  <si>
    <t>42,0:0,120,1326</t>
  </si>
  <si>
    <t>50,0:0,141,1448</t>
  </si>
  <si>
    <t>24,38:1026,0,588</t>
  </si>
  <si>
    <t>92,0:0,270,2807</t>
  </si>
  <si>
    <t>46,0:0,120,1277</t>
  </si>
  <si>
    <t>45,0:0,132,1313</t>
  </si>
  <si>
    <t>37,0:0,111,1102</t>
  </si>
  <si>
    <t>37,0:0,108,1148</t>
  </si>
  <si>
    <t>46,0:0,135,1377</t>
  </si>
  <si>
    <t>34,0:0,93,987</t>
  </si>
  <si>
    <t>39,0:0,111,1169</t>
  </si>
  <si>
    <t>CGC</t>
  </si>
  <si>
    <t>AGCTCAAAATGGTTTGTGGG</t>
  </si>
  <si>
    <t>TCACTCTTGCCAGCTGTTTG</t>
  </si>
  <si>
    <t>NM_146005_Ank3,NM_170688_Ank3,NM_170689_Ank3,NM_170690_Ank3,NM_170728_Ank3,NM_170729_Ank3,NM_170730_Ank3</t>
  </si>
  <si>
    <t>uc007fmt.1_Q3UVY0,uc007fmu.1_Q3UVY0,uc007fmv.1_Q3UVY0,uc007fmw.1_NP_733789,uc007fmx.1_NP_666117,uc007fmy.1_NP_733790,uc007fmz.1_NP_733791,uc007fna.1_NP_733924,uc007fnb.1_NP_733925,uc007fnc.1_NP_733926</t>
  </si>
  <si>
    <t>chr12:113326501:A</t>
  </si>
  <si>
    <t>43,0:0,129,1486</t>
  </si>
  <si>
    <t>76,0:0,226,2580</t>
  </si>
  <si>
    <t>43,38:1013,0,1079</t>
  </si>
  <si>
    <t>97,0:0,289,3342</t>
  </si>
  <si>
    <t>48,0:0,144,1630</t>
  </si>
  <si>
    <t>23,0:0,63,712</t>
  </si>
  <si>
    <t>32,0:0,90,1032</t>
  </si>
  <si>
    <t>34,0:0,96,1095</t>
  </si>
  <si>
    <t>27,0:0,81,930</t>
  </si>
  <si>
    <t>25,0:0,72,834</t>
  </si>
  <si>
    <t>36,0:0,105,1197</t>
  </si>
  <si>
    <t>ATC</t>
  </si>
  <si>
    <t>chr8:64042787:A</t>
  </si>
  <si>
    <t>37,0:0,111,1291</t>
  </si>
  <si>
    <t>23,38:1029,0,627</t>
  </si>
  <si>
    <t>59,0:0,178,2064</t>
  </si>
  <si>
    <t>50,0:0,150,1755</t>
  </si>
  <si>
    <t>36,0:0,108,1235</t>
  </si>
  <si>
    <t>28,0:0,84,952</t>
  </si>
  <si>
    <t>32,0:0,96,1119</t>
  </si>
  <si>
    <t>36,0:0,108,1233</t>
  </si>
  <si>
    <t>39,0:0,117,1347</t>
  </si>
  <si>
    <t>NM_001081390_Palld</t>
  </si>
  <si>
    <t>uc009lud.1_Q9ET54-3,uc009lue.1_Q9ET54-4,uc009luf.1_Q9ET54,uc009lug.1_Q9ET54-2,uc009luh.1_Q9ET54-3</t>
  </si>
  <si>
    <t>chr10:108353305:A</t>
  </si>
  <si>
    <t>56,0:0,162,1621</t>
  </si>
  <si>
    <t>34,35:974,0,788</t>
  </si>
  <si>
    <t>76,0:0,228,2339</t>
  </si>
  <si>
    <t>47,0:0,141,1432</t>
  </si>
  <si>
    <t>25,0:0,75,760</t>
  </si>
  <si>
    <t>45,0:0,132,1352</t>
  </si>
  <si>
    <t>39,0:0,114,1146</t>
  </si>
  <si>
    <t>47,0:0,138,1438</t>
  </si>
  <si>
    <t>33,0:0,99,1005</t>
  </si>
  <si>
    <t>48,0:0,144,1432</t>
  </si>
  <si>
    <t>44,0:0,126,1267</t>
  </si>
  <si>
    <t>gggtgatcaaattctacccct</t>
  </si>
  <si>
    <t>GCTTCAGTCCCTCTGGTCAC</t>
  </si>
  <si>
    <t>NM_001252341_Syt1,NM_001252342_Syt1,NM_009306_Syt1</t>
  </si>
  <si>
    <t>uc007gzg.1_P46096,uc007gzh.1_P46096,uc007gzi.1_P46096</t>
  </si>
  <si>
    <t>chr4:80224276:A</t>
  </si>
  <si>
    <t>47,2:0,135,1600</t>
  </si>
  <si>
    <t>32,39:1001,0,811</t>
  </si>
  <si>
    <t>46,0:0,135,1560</t>
  </si>
  <si>
    <t>59,0:0,178,2086</t>
  </si>
  <si>
    <t>30,0:0,90,1035</t>
  </si>
  <si>
    <t>33,0:0,99,1147</t>
  </si>
  <si>
    <t>38,0:0,114,1331</t>
  </si>
  <si>
    <t>44,0:0,129,1517</t>
  </si>
  <si>
    <t>33,0:0,96,1100</t>
  </si>
  <si>
    <t>37,0:0,108,1250</t>
  </si>
  <si>
    <t>28,0:0,75,868</t>
  </si>
  <si>
    <t>chr5:118440990:A</t>
  </si>
  <si>
    <t>45,0:0,135,1574</t>
  </si>
  <si>
    <t>69,0:0,205,2382</t>
  </si>
  <si>
    <t>29,37:996,0,815</t>
  </si>
  <si>
    <t>96,0:0,286,3320</t>
  </si>
  <si>
    <t>35,0:0,102,1162</t>
  </si>
  <si>
    <t>29,0:0,87,986</t>
  </si>
  <si>
    <t>16,0:0,48,551</t>
  </si>
  <si>
    <t>40,0:0,120,1383</t>
  </si>
  <si>
    <t>28,0:0,84,963</t>
  </si>
  <si>
    <t>32,0:0,93,1057</t>
  </si>
  <si>
    <t>GGG</t>
  </si>
  <si>
    <t>NM_145564_Fbxo21</t>
  </si>
  <si>
    <t>uc008zga.1_Q8VDH1,uc008zgb.1_Q8VDH1-2</t>
  </si>
  <si>
    <t>chrX:18572157:C</t>
  </si>
  <si>
    <t>28,0:0,84,972</t>
  </si>
  <si>
    <t>36,0:0,105,1200</t>
  </si>
  <si>
    <t>0,30:1047,90,0</t>
  </si>
  <si>
    <t>31,0:0,93,1070</t>
  </si>
  <si>
    <t>17,0:0,51,582</t>
  </si>
  <si>
    <t>30,0:0,90,1039</t>
  </si>
  <si>
    <t>18,0:0,51,578</t>
  </si>
  <si>
    <t>13,0:0,36,402</t>
  </si>
  <si>
    <t>38,0:0,114,1320</t>
  </si>
  <si>
    <t>37,0:0,111,1272</t>
  </si>
  <si>
    <t>chr3:32889909:T</t>
  </si>
  <si>
    <t>49,0:0,147,1736</t>
  </si>
  <si>
    <t>66,0:0,193,2272</t>
  </si>
  <si>
    <t>80,0:0,241,2840</t>
  </si>
  <si>
    <t>48,35:967,0,1336</t>
  </si>
  <si>
    <t>41,0:0,120,1411</t>
  </si>
  <si>
    <t>27,0:0,81,962</t>
  </si>
  <si>
    <t>49,0:0,147,1710</t>
  </si>
  <si>
    <t>37,0:0,108,1269</t>
  </si>
  <si>
    <t>47,0:0,138,1626</t>
  </si>
  <si>
    <t>37,0:0,111,1290</t>
  </si>
  <si>
    <t>45,0:0,135,1586</t>
  </si>
  <si>
    <t>GCCCACGATGCATAAAGTT</t>
  </si>
  <si>
    <t>GAACCAGCCTGAATCTACGC</t>
  </si>
  <si>
    <t>NM_001163516_Pex5l,NM_021483_Pex5l</t>
  </si>
  <si>
    <t>uc008owu.2_NP_067458,uc008owv.2_D3YYH0,uc008oww.2_NP_001156988,uc008owx.2_D3YYH1</t>
  </si>
  <si>
    <t>chr7:142705104:A</t>
  </si>
  <si>
    <t>34,0:0,99,1144</t>
  </si>
  <si>
    <t>36,39:1012,0,1038</t>
  </si>
  <si>
    <t>81,0:0,238,2728</t>
  </si>
  <si>
    <t>71,0:0,202,2349</t>
  </si>
  <si>
    <t>47,0:0,138,1608</t>
  </si>
  <si>
    <t>30,0:0,90,1048</t>
  </si>
  <si>
    <t>42,0:0,120,1380</t>
  </si>
  <si>
    <t>29,0:0,87,1011</t>
  </si>
  <si>
    <t>38,0:0,114,1305</t>
  </si>
  <si>
    <t>34,0:0,102,1190</t>
  </si>
  <si>
    <t>46,0:0,135,1576</t>
  </si>
  <si>
    <t>GGA</t>
  </si>
  <si>
    <t>NM_178669_Clrn3</t>
  </si>
  <si>
    <t>uc009ked.1_Q8BHH8</t>
  </si>
  <si>
    <t>chr3:154590936:T</t>
  </si>
  <si>
    <t>35,0:0,105,1129</t>
  </si>
  <si>
    <t>56,0:0,162,1742</t>
  </si>
  <si>
    <t>64,0:0,189,2111</t>
  </si>
  <si>
    <t>23,38:1001,0,590</t>
  </si>
  <si>
    <t>25,0:0,72,735</t>
  </si>
  <si>
    <t>19,0:0,57,585</t>
  </si>
  <si>
    <t>26,0:0,75,749</t>
  </si>
  <si>
    <t>26,0:0,75,774</t>
  </si>
  <si>
    <t>22,0:0,63,657</t>
  </si>
  <si>
    <t>29,0:0,81,845</t>
  </si>
  <si>
    <t>28,0:0,78,790</t>
  </si>
  <si>
    <t>TCG</t>
  </si>
  <si>
    <t>NM_177066_Tnni3k</t>
  </si>
  <si>
    <t>uc008rus.2_B2RTJ7,uc012czy.1_</t>
  </si>
  <si>
    <t>chr15:62469012:G</t>
  </si>
  <si>
    <t>40,0:0,120,1395</t>
  </si>
  <si>
    <t>57,0:0,171,1925</t>
  </si>
  <si>
    <t>32,36:961,0,896</t>
  </si>
  <si>
    <t>57,0:0,168,1909</t>
  </si>
  <si>
    <t>27,0:0,81,913</t>
  </si>
  <si>
    <t>40,0:0,120,1352</t>
  </si>
  <si>
    <t>45,0:0,135,1537</t>
  </si>
  <si>
    <t>22,0:0,63,702</t>
  </si>
  <si>
    <t>30,0:0,90,1030</t>
  </si>
  <si>
    <t>26,0:0,78,888</t>
  </si>
  <si>
    <t>48,0:0,144,1636</t>
  </si>
  <si>
    <t>gtaggggaaatgtcaggacg</t>
  </si>
  <si>
    <t>AAAACCCTGGGTATCCATTAAC</t>
  </si>
  <si>
    <t>chr8:49826640:A</t>
  </si>
  <si>
    <t>48,0:0,144,1484</t>
  </si>
  <si>
    <t>67,0:0,195,2052</t>
  </si>
  <si>
    <t>35,32:926,0,761</t>
  </si>
  <si>
    <t>74,0:0,216,2265</t>
  </si>
  <si>
    <t>36,0:0,108,1123</t>
  </si>
  <si>
    <t>36,0:0,105,1031</t>
  </si>
  <si>
    <t>34,0:0,102,1035</t>
  </si>
  <si>
    <t>27,0:0,81,788</t>
  </si>
  <si>
    <t>37,0:0,111,1142</t>
  </si>
  <si>
    <t>37,0:0,111,1079</t>
  </si>
  <si>
    <t>32,0:0,96,1009</t>
  </si>
  <si>
    <t>chr6:100756723:G</t>
  </si>
  <si>
    <t>36,0:0,108,1229</t>
  </si>
  <si>
    <t>65,0:0,190,2139</t>
  </si>
  <si>
    <t>60,0:0,181,2056</t>
  </si>
  <si>
    <t>28,37:961,0,782</t>
  </si>
  <si>
    <t>30,0:0,90,1020</t>
  </si>
  <si>
    <t>46,0:0,132,1504</t>
  </si>
  <si>
    <t>46,0:0,135,1538</t>
  </si>
  <si>
    <t>41,0:0,120,1361</t>
  </si>
  <si>
    <t>39,0:0,117,1321</t>
  </si>
  <si>
    <t>44,0:0,132,1519</t>
  </si>
  <si>
    <t>48,0:0,144,1650</t>
  </si>
  <si>
    <t>AAA</t>
  </si>
  <si>
    <t>chr7:92650510:A</t>
  </si>
  <si>
    <t>32,0:0,96,1137</t>
  </si>
  <si>
    <t>44,0:0,129,1532</t>
  </si>
  <si>
    <t>49,0:0,144,1678</t>
  </si>
  <si>
    <t>2,30:972,55,0</t>
  </si>
  <si>
    <t>14,0:0,42,482</t>
  </si>
  <si>
    <t>20,0:0,57,674</t>
  </si>
  <si>
    <t>21,0:0,60,696</t>
  </si>
  <si>
    <t>0,0:10000,10000,10000</t>
  </si>
  <si>
    <t>22,0:0,63,739</t>
  </si>
  <si>
    <t>20,0:0,57,682</t>
  </si>
  <si>
    <t>chr6:94816164:A</t>
  </si>
  <si>
    <t>35,0:0,105,1247</t>
  </si>
  <si>
    <t>79,0:0,232,2731</t>
  </si>
  <si>
    <t>66,0:0,196,2260</t>
  </si>
  <si>
    <t>30,36:949,0,882</t>
  </si>
  <si>
    <t>29,0:0,87,1032</t>
  </si>
  <si>
    <t>40,0:0,117,1364</t>
  </si>
  <si>
    <t>30,0:0,90,1060</t>
  </si>
  <si>
    <t>31,0:0,90,1050</t>
  </si>
  <si>
    <t>43,0:0,126,1454</t>
  </si>
  <si>
    <t>44,0:0,132,1559</t>
  </si>
  <si>
    <t>44,0:0,129,1498</t>
  </si>
  <si>
    <t>AGC</t>
  </si>
  <si>
    <t>uc009czv.1_</t>
  </si>
  <si>
    <t>chr4:127521506:G</t>
  </si>
  <si>
    <t>40,0:0,120,1378</t>
  </si>
  <si>
    <t>76,0:0,226,2541</t>
  </si>
  <si>
    <t>34,33:932,0,884</t>
  </si>
  <si>
    <t>74,0:0,214,2428</t>
  </si>
  <si>
    <t>32,0:0,93,1047</t>
  </si>
  <si>
    <t>24,0:0,72,812</t>
  </si>
  <si>
    <t>36,0:0,105,1189</t>
  </si>
  <si>
    <t>28,0:0,84,946</t>
  </si>
  <si>
    <t>41,0:0,108,1217</t>
  </si>
  <si>
    <t>40,0:0,108,1221</t>
  </si>
  <si>
    <t>42,0:0,126,1389</t>
  </si>
  <si>
    <t>AAC</t>
  </si>
  <si>
    <t>chr6:22470659:G</t>
  </si>
  <si>
    <t>55,0:0,162,1842</t>
  </si>
  <si>
    <t>25,35:943,0,672</t>
  </si>
  <si>
    <t>46,0:0,138,1589</t>
  </si>
  <si>
    <t>22,0:0,63,713</t>
  </si>
  <si>
    <t>27,0:0,81,928</t>
  </si>
  <si>
    <t>31,0:0,93,1082</t>
  </si>
  <si>
    <t>30,0:0,90,1037</t>
  </si>
  <si>
    <t>30,0:0,90,1038</t>
  </si>
  <si>
    <t>26,0:0,75,871</t>
  </si>
  <si>
    <t>24,1:0,72,840</t>
  </si>
  <si>
    <t>GTC</t>
  </si>
  <si>
    <t>tgattttgcaattgagccac</t>
  </si>
  <si>
    <t>agccttcgggaggtaatgtt</t>
  </si>
  <si>
    <t>chr7:142842140:T</t>
  </si>
  <si>
    <t>40,0:0,117,1354</t>
  </si>
  <si>
    <t>51,0:0,153,1806</t>
  </si>
  <si>
    <t>60,0:0,181,2088</t>
  </si>
  <si>
    <t>31,39:934,0,840</t>
  </si>
  <si>
    <t>34,0:0,99,1142</t>
  </si>
  <si>
    <t>22,0:0,63,726</t>
  </si>
  <si>
    <t>22,0:0,66,753</t>
  </si>
  <si>
    <t>23,0:0,63,738</t>
  </si>
  <si>
    <t>31,0:0,90,1065</t>
  </si>
  <si>
    <t>29,0:0,84,954</t>
  </si>
  <si>
    <t>21,0:0,63,723</t>
  </si>
  <si>
    <t>NM_011212_Ptpre,NR_015548_5830432E09Rik</t>
  </si>
  <si>
    <t>uc009kee.1_P49446,uc009kef.1_P49446,uc009keg.1_P49446,uc009keh.1_,uc009kei.1_,uc012fvk.1_P49446</t>
  </si>
  <si>
    <t>chr1:32469903:G</t>
  </si>
  <si>
    <t>44,0:0,129,1535</t>
  </si>
  <si>
    <t>61,0:0,184,2182</t>
  </si>
  <si>
    <t>35,36:919,0,1038</t>
  </si>
  <si>
    <t>55,0:0,162,1913</t>
  </si>
  <si>
    <t>34,0:0,102,1218</t>
  </si>
  <si>
    <t>45,0:0,132,1543</t>
  </si>
  <si>
    <t>41,0:0,120,1419</t>
  </si>
  <si>
    <t>31,0:0,93,1087</t>
  </si>
  <si>
    <t>36,0:0,105,1228</t>
  </si>
  <si>
    <t>56,0:0,165,1953</t>
  </si>
  <si>
    <t>CAG</t>
  </si>
  <si>
    <t>NM_133235_Khdrbs2</t>
  </si>
  <si>
    <t>uc007anp.1_Q9WU01</t>
  </si>
  <si>
    <t>chr2:116446520:A</t>
  </si>
  <si>
    <t>50,0:0,150,1710</t>
  </si>
  <si>
    <t>34,31:886,0,885</t>
  </si>
  <si>
    <t>72,0:0,214,2473</t>
  </si>
  <si>
    <t>76,0:0,229,2634</t>
  </si>
  <si>
    <t>36,0:0,108,1232</t>
  </si>
  <si>
    <t>41,0:0,120,1366</t>
  </si>
  <si>
    <t>53,0:0,159,1797</t>
  </si>
  <si>
    <t>52,0:0,156,1790</t>
  </si>
  <si>
    <t>chr12:74186962:T</t>
  </si>
  <si>
    <t>31,0:0,87,929</t>
  </si>
  <si>
    <t>56,0:0,162,1727</t>
  </si>
  <si>
    <t>28,35:946,0,634</t>
  </si>
  <si>
    <t>70,0:0,204,2246</t>
  </si>
  <si>
    <t>32,0:0,93,997</t>
  </si>
  <si>
    <t>33,0:0,96,996</t>
  </si>
  <si>
    <t>40,0:0,117,1213</t>
  </si>
  <si>
    <t>27,0:0,78,815</t>
  </si>
  <si>
    <t>35,0:0,105,1098</t>
  </si>
  <si>
    <t>36,0:0,102,1102</t>
  </si>
  <si>
    <t>36,0:0,102,1044</t>
  </si>
  <si>
    <t>CGA</t>
  </si>
  <si>
    <t>chr2:156006854:G</t>
  </si>
  <si>
    <t>38,0:0,114,1288</t>
  </si>
  <si>
    <t>52,33:916,0,1412</t>
  </si>
  <si>
    <t>77,0:0,226,2565</t>
  </si>
  <si>
    <t>75,0:0,214,2476</t>
  </si>
  <si>
    <t>46,0:0,138,1552</t>
  </si>
  <si>
    <t>40,0:0,114,1292</t>
  </si>
  <si>
    <t>44,0:0,132,1469</t>
  </si>
  <si>
    <t>43,1:0,126,1448</t>
  </si>
  <si>
    <t>chr2:98342525:T</t>
  </si>
  <si>
    <t>35,0:0,105,1242</t>
  </si>
  <si>
    <t>27,35:924,0,779</t>
  </si>
  <si>
    <t>62,0:0,181,2130</t>
  </si>
  <si>
    <t>60,0:0,178,2102</t>
  </si>
  <si>
    <t>38,0:0,111,1294</t>
  </si>
  <si>
    <t>42,0:0,126,1486</t>
  </si>
  <si>
    <t>21,0:0,63,738</t>
  </si>
  <si>
    <t>35,0:0,105,1223</t>
  </si>
  <si>
    <t>23,0:0,69,814</t>
  </si>
  <si>
    <t>33,0:0,96,1130</t>
  </si>
  <si>
    <t>22,0:0,63,728</t>
  </si>
  <si>
    <t>chr5:39251457:A</t>
  </si>
  <si>
    <t>45,0:0,135,1603</t>
  </si>
  <si>
    <t>71,0:0,211,2496</t>
  </si>
  <si>
    <t>94,0:0,283,3336</t>
  </si>
  <si>
    <t>46,32:889,0,1265</t>
  </si>
  <si>
    <t>36,0:0,108,1276</t>
  </si>
  <si>
    <t>46,0:0,135,1575</t>
  </si>
  <si>
    <t>33,0:0,99,1156</t>
  </si>
  <si>
    <t>37,0:0,111,1281</t>
  </si>
  <si>
    <t>27,0:0,81,927</t>
  </si>
  <si>
    <t>31,0:0,93,1092</t>
  </si>
  <si>
    <t>NM_013748_Clnk</t>
  </si>
  <si>
    <t>uc008xgv.1_Q9QZE2</t>
  </si>
  <si>
    <t>chr5:89502208:A</t>
  </si>
  <si>
    <t>49,0:0,144,1694</t>
  </si>
  <si>
    <t>82,0:0,244,2868</t>
  </si>
  <si>
    <t>73,0:0,217,2528</t>
  </si>
  <si>
    <t>63,0:0,184,2176</t>
  </si>
  <si>
    <t>44,0:0,126,1486</t>
  </si>
  <si>
    <t>43,0:0,129,1501</t>
  </si>
  <si>
    <t>52,0:0,153,1794</t>
  </si>
  <si>
    <t>24,34:901,0,681</t>
  </si>
  <si>
    <t>NM_001136260_Slc4a4,NM_001197147_Slc4a4,NM_018760_Slc4a4</t>
  </si>
  <si>
    <t>uc008yaj.2_NP_001129732,uc008yak.1_O88343,uc012dyc.1_A7E1Z5,uc012dyd.1_O88343-2,uc012dye.1_O88343-2</t>
  </si>
  <si>
    <t>chr2:8436197:A</t>
  </si>
  <si>
    <t>32,0:0,93,1090</t>
  </si>
  <si>
    <t>66,0:0,199,2304</t>
  </si>
  <si>
    <t>47,0:0,141,1652</t>
  </si>
  <si>
    <t>33,36:924,0,952</t>
  </si>
  <si>
    <t>31,0:0,93,1095</t>
  </si>
  <si>
    <t>34,0:0,102,1172</t>
  </si>
  <si>
    <t>34,0:0,102,1196</t>
  </si>
  <si>
    <t>47,0:0,141,1611</t>
  </si>
  <si>
    <t>44,0:0,132,1512</t>
  </si>
  <si>
    <t>50,0:0,147,1699</t>
  </si>
  <si>
    <t>46,0:0,138,1587</t>
  </si>
  <si>
    <t>TTC</t>
  </si>
  <si>
    <t>CTTGCCACCTCAACTAAGCC</t>
  </si>
  <si>
    <t>GACAATAGTGCTTGGGGGAA</t>
  </si>
  <si>
    <t>chr2:128054558:G</t>
  </si>
  <si>
    <t>47,0:0,138,1622</t>
  </si>
  <si>
    <t>64,0:0,193,2263</t>
  </si>
  <si>
    <t>53,0:0,156,1816</t>
  </si>
  <si>
    <t>33,30:872,0,869</t>
  </si>
  <si>
    <t>23,0:0,69,784</t>
  </si>
  <si>
    <t>19,0:0,57,665</t>
  </si>
  <si>
    <t>23,0:0,69,808</t>
  </si>
  <si>
    <t>24,0:0,72,839</t>
  </si>
  <si>
    <t>31,0:0,90,1051</t>
  </si>
  <si>
    <t>18,0:0,51,592</t>
  </si>
  <si>
    <t>20,1:0,60,692</t>
  </si>
  <si>
    <t>chr3:143955214:A</t>
  </si>
  <si>
    <t>25,0:0,75,843</t>
  </si>
  <si>
    <t>57,0:0,168,1930</t>
  </si>
  <si>
    <t>75,0:0,226,2551</t>
  </si>
  <si>
    <t>47,34:934,0,1234</t>
  </si>
  <si>
    <t>42,0:0,126,1432</t>
  </si>
  <si>
    <t>22,0:0,66,762</t>
  </si>
  <si>
    <t>34,0:0,102,1171</t>
  </si>
  <si>
    <t>35,0:0,105,1194</t>
  </si>
  <si>
    <t>43,0:0,123,1409</t>
  </si>
  <si>
    <t>44,0:0,132,1511</t>
  </si>
  <si>
    <t>ATT</t>
  </si>
  <si>
    <t>chr10:77827430:T</t>
  </si>
  <si>
    <t>35,0:0,105,1210</t>
  </si>
  <si>
    <t>24,36:902,0,636</t>
  </si>
  <si>
    <t>60,0:0,178,2055</t>
  </si>
  <si>
    <t>93,0:0,277,3193</t>
  </si>
  <si>
    <t>29,0:0,78,917</t>
  </si>
  <si>
    <t>27,0:0,81,944</t>
  </si>
  <si>
    <t>32,0:0,96,1124</t>
  </si>
  <si>
    <t>23,0:0,69,782</t>
  </si>
  <si>
    <t>32,0:0,96,1105</t>
  </si>
  <si>
    <t>35,1:0,102,1165</t>
  </si>
  <si>
    <t>TCTCTGAAACTCTGTTCCCCA</t>
  </si>
  <si>
    <t>TGAACAGAATCTTCTGGGGC</t>
  </si>
  <si>
    <t>chr5:80046807:T</t>
  </si>
  <si>
    <t>59,0:0,175,2020</t>
  </si>
  <si>
    <t>67,0:0,202,2349</t>
  </si>
  <si>
    <t>30,31:828,0,855</t>
  </si>
  <si>
    <t>73,0:0,220,2550</t>
  </si>
  <si>
    <t>52,0:0,156,1827</t>
  </si>
  <si>
    <t>33,0:0,99,1141</t>
  </si>
  <si>
    <t>39,0:0,114,1303</t>
  </si>
  <si>
    <t>32,0:0,93,1055</t>
  </si>
  <si>
    <t>38,0:0,114,1307</t>
  </si>
  <si>
    <t>30,0:0,90,1026</t>
  </si>
  <si>
    <t>chr9:83615970:T</t>
  </si>
  <si>
    <t>42,0:0,123,1437</t>
  </si>
  <si>
    <t>64,1:0,183,2100</t>
  </si>
  <si>
    <t>59,0:0,168,1949</t>
  </si>
  <si>
    <t>32,33:880,0,901</t>
  </si>
  <si>
    <t>42,0:0,120,1393</t>
  </si>
  <si>
    <t>30,0:0,87,1023</t>
  </si>
  <si>
    <t>23,0:0,66,760</t>
  </si>
  <si>
    <t>42,0:0,126,1417</t>
  </si>
  <si>
    <t>29,0:0,87,1005</t>
  </si>
  <si>
    <t>25,0:0,75,849</t>
  </si>
  <si>
    <t>39,0:0,114,1269</t>
  </si>
  <si>
    <t>TGC</t>
  </si>
  <si>
    <t>chr11:19488788:T</t>
  </si>
  <si>
    <t>46,0:0,135,1554</t>
  </si>
  <si>
    <t>67,0:0,202,2361</t>
  </si>
  <si>
    <t>29,33:853,0,856</t>
  </si>
  <si>
    <t>88,0:0,262,3086</t>
  </si>
  <si>
    <t>44,0:0,132,1554</t>
  </si>
  <si>
    <t>35,0:0,105,1246</t>
  </si>
  <si>
    <t>24,0:0,69,802</t>
  </si>
  <si>
    <t>35,0:0,105,1208</t>
  </si>
  <si>
    <t>30,0:0,87,1027</t>
  </si>
  <si>
    <t>36,0:0,108,1259</t>
  </si>
  <si>
    <t>chr11:6230140:G</t>
  </si>
  <si>
    <t>41,0:0,123,1408</t>
  </si>
  <si>
    <t>37,32:864,0,980</t>
  </si>
  <si>
    <t>73,0:0,214,2418</t>
  </si>
  <si>
    <t>61,0:0,178,2017</t>
  </si>
  <si>
    <t>51,0:0,153,1744</t>
  </si>
  <si>
    <t>42,0:0,126,1441</t>
  </si>
  <si>
    <t>36,0:0,108,1242</t>
  </si>
  <si>
    <t>36,0:0,105,1199</t>
  </si>
  <si>
    <t>39,0:0,111,1272</t>
  </si>
  <si>
    <t>46,0:0,135,1547</t>
  </si>
  <si>
    <t>NM_001252282_Ogdh,NM_001252283_Ogdh,NM_001252287_Ogdh,NM_001252288_Ogdh,NM_010956_Ogdh</t>
  </si>
  <si>
    <t>uc007hyf.1_Q60597,uc007hyg.1_Q60597-3,uc007hyh.1_Q60597-4,uc007hyi.1_Q60597,uc007hyj.1_Q60597-4</t>
  </si>
  <si>
    <t>chr1:153778694:C</t>
  </si>
  <si>
    <t>33,0:0,96,934</t>
  </si>
  <si>
    <t>58,0:0,171,1727</t>
  </si>
  <si>
    <t>30,34:888,0,646</t>
  </si>
  <si>
    <t>59,0:0,174,1750</t>
  </si>
  <si>
    <t>17,0:0,51,527</t>
  </si>
  <si>
    <t>28,0:0,84,841</t>
  </si>
  <si>
    <t>33,0:0,93,942</t>
  </si>
  <si>
    <t>38,0:0,105,1035</t>
  </si>
  <si>
    <t>27,0:0,81,789</t>
  </si>
  <si>
    <t>38,0:0,111,1130</t>
  </si>
  <si>
    <t>38,0:0,111,1099</t>
  </si>
  <si>
    <t>TGTACCCCCTACTGCCCAT</t>
  </si>
  <si>
    <t>TCACACCAAGGAATGGCATA</t>
  </si>
  <si>
    <t>NM_197990_1700025G04Rik</t>
  </si>
  <si>
    <t>uc007czd.2_,uc007cze.2_Q3TJL3</t>
  </si>
  <si>
    <t>chr7:19755158:A</t>
  </si>
  <si>
    <t>40,0:0,120,1427</t>
  </si>
  <si>
    <t>74,0:0,223,2626</t>
  </si>
  <si>
    <t>32,35:862,0,913</t>
  </si>
  <si>
    <t>87,0:0,256,3014</t>
  </si>
  <si>
    <t>28,0:0,84,966</t>
  </si>
  <si>
    <t>27,0:0,78,917</t>
  </si>
  <si>
    <t>28,0:0,81,939</t>
  </si>
  <si>
    <t>40,0:0,117,1380</t>
  </si>
  <si>
    <t>30,0:0,90,1024</t>
  </si>
  <si>
    <t>AGA</t>
  </si>
  <si>
    <t>chr8:84549814:C</t>
  </si>
  <si>
    <t>53,0:0,159,1898</t>
  </si>
  <si>
    <t>45,35:819,0,1199</t>
  </si>
  <si>
    <t>61,0:0,181,2165</t>
  </si>
  <si>
    <t>89,0:0,268,3203</t>
  </si>
  <si>
    <t>34,0:0,99,1160</t>
  </si>
  <si>
    <t>47,0:0,138,1617</t>
  </si>
  <si>
    <t>49,0:0,147,1735</t>
  </si>
  <si>
    <t>51,0:0,150,1778</t>
  </si>
  <si>
    <t>46,0:0,138,1615</t>
  </si>
  <si>
    <t>49,0:0,141,1636</t>
  </si>
  <si>
    <t>CTG</t>
  </si>
  <si>
    <t>NM_001024617_Inpp4b</t>
  </si>
  <si>
    <t>uc009mje.1_Q3URI3,uc009mjf.1_Q1A6U9,uc009mjg.1_Q1A6V1,uc009mjh.1_Q6P1Y8,uc009mji.1_Q1A6U9,uc012ggp.1_Q1A6V0</t>
  </si>
  <si>
    <t>chr10:31530711:C</t>
  </si>
  <si>
    <t>37,0:0,111,1270</t>
  </si>
  <si>
    <t>84,0:0,247,2815</t>
  </si>
  <si>
    <t>87,0:0,256,2939</t>
  </si>
  <si>
    <t>27,35:863,0,736</t>
  </si>
  <si>
    <t>25,0:0,75,859</t>
  </si>
  <si>
    <t>37,0:0,108,1246</t>
  </si>
  <si>
    <t>35,0:0,99,1106</t>
  </si>
  <si>
    <t>43,0:0,123,1400</t>
  </si>
  <si>
    <t>37,0:0,105,1192</t>
  </si>
  <si>
    <t>40,0:0,120,1373</t>
  </si>
  <si>
    <t>43,0:0,129,1442</t>
  </si>
  <si>
    <t>NM_001013411_Nkain2</t>
  </si>
  <si>
    <t>uc007etw.2_Q4PNJ2,uc007etx.1_D3Z753</t>
  </si>
  <si>
    <t>chr12:34042997:A</t>
  </si>
  <si>
    <t>51,0:0,147,1676</t>
  </si>
  <si>
    <t>40,30:819,0,1043</t>
  </si>
  <si>
    <t>68,0:0,205,2335</t>
  </si>
  <si>
    <t>72,0:0,208,2408</t>
  </si>
  <si>
    <t>21,0:0,60,680</t>
  </si>
  <si>
    <t>28,0:0,84,949</t>
  </si>
  <si>
    <t>38,0:0,105,1185</t>
  </si>
  <si>
    <t>33,0:0,93,1055</t>
  </si>
  <si>
    <t>38,0:0,108,1238</t>
  </si>
  <si>
    <t>49,0:0,147,1670</t>
  </si>
  <si>
    <t>28,0:0,84,945</t>
  </si>
  <si>
    <t>AAATCGGTTTCAATggttgg</t>
  </si>
  <si>
    <t>TCGAGTGACTGTGTTCTGGG</t>
  </si>
  <si>
    <t>NM_001033436_Atxn7l1</t>
  </si>
  <si>
    <t>uc007niq.2_B2RW07,uc007nir.1_D3Z7I2,uc007nis.2_Q3TYJ2</t>
  </si>
  <si>
    <t>chr10:70978650:A</t>
  </si>
  <si>
    <t>45,0:0,132,1311</t>
  </si>
  <si>
    <t>31,33:827,0,678</t>
  </si>
  <si>
    <t>69,0:0,198,1977</t>
  </si>
  <si>
    <t>75,0:0,219,2213</t>
  </si>
  <si>
    <t>27,0:0,78,750</t>
  </si>
  <si>
    <t>35,0:0,102,1012</t>
  </si>
  <si>
    <t>24,0:0,72,722</t>
  </si>
  <si>
    <t>34,0:0,102,1027</t>
  </si>
  <si>
    <t>39,0:0,114,1142</t>
  </si>
  <si>
    <t>37,0:0,105,1066</t>
  </si>
  <si>
    <t>48,0:0,144,1411</t>
  </si>
  <si>
    <t>ACG</t>
  </si>
  <si>
    <t>chr18:9943492:A</t>
  </si>
  <si>
    <t>33,0:0,99,1137</t>
  </si>
  <si>
    <t>68,0:0,192,2179</t>
  </si>
  <si>
    <t>34,33:860,0,831</t>
  </si>
  <si>
    <t>66,0:0,190,2187</t>
  </si>
  <si>
    <t>16,0:0,39,444</t>
  </si>
  <si>
    <t>18,0:0,51,597</t>
  </si>
  <si>
    <t>19,0:0,54,621</t>
  </si>
  <si>
    <t>21,0:0,63,725</t>
  </si>
  <si>
    <t>22,0:0,63,733</t>
  </si>
  <si>
    <t>40,0:0,108,1257</t>
  </si>
  <si>
    <t>41,0:0,117,1338</t>
  </si>
  <si>
    <t>chr18:54433080:T</t>
  </si>
  <si>
    <t>49,0:0,147,1705</t>
  </si>
  <si>
    <t>57,0:0,168,1939</t>
  </si>
  <si>
    <t>54,0:0,159,1844</t>
  </si>
  <si>
    <t>35,28:799,0,913</t>
  </si>
  <si>
    <t>30,0:0,90,1051</t>
  </si>
  <si>
    <t>38,0:0,114,1302</t>
  </si>
  <si>
    <t>28,0:0,84,962</t>
  </si>
  <si>
    <t>42,0:0,126,1430</t>
  </si>
  <si>
    <t>36,0:0,108,1218</t>
  </si>
  <si>
    <t>38,0:0,114,1300</t>
  </si>
  <si>
    <t>chr19:5561614:A</t>
  </si>
  <si>
    <t>36,0:0,108,1254</t>
  </si>
  <si>
    <t>79,0:0,238,2775</t>
  </si>
  <si>
    <t>36,29:838,0,936</t>
  </si>
  <si>
    <t>99,0:0,292,3437</t>
  </si>
  <si>
    <t>26,0:0,78,916</t>
  </si>
  <si>
    <t>38,0:0,111,1288</t>
  </si>
  <si>
    <t>38,0:0,114,1342</t>
  </si>
  <si>
    <t>22,0:0,66,773</t>
  </si>
  <si>
    <t>31,0:0,93,1073</t>
  </si>
  <si>
    <t>33,0:0,99,1153</t>
  </si>
  <si>
    <t>ATG</t>
  </si>
  <si>
    <t>chr17:79917580:A</t>
  </si>
  <si>
    <t>50,0:0,150,1559</t>
  </si>
  <si>
    <t>69,0:0,201,2034</t>
  </si>
  <si>
    <t>25,29:793,0,606</t>
  </si>
  <si>
    <t>70,0:0,207,2104</t>
  </si>
  <si>
    <t>24,0:0,72,754</t>
  </si>
  <si>
    <t>36,0:0,102,1002</t>
  </si>
  <si>
    <t>31,0:0,90,945</t>
  </si>
  <si>
    <t>38,0:0,111,1078</t>
  </si>
  <si>
    <t>33,0:0,96,962</t>
  </si>
  <si>
    <t>33,0:0,99,1016</t>
  </si>
  <si>
    <t>39,0:0,117,1183</t>
  </si>
  <si>
    <t>CCAGAAGACGGCAAAGAAAC</t>
  </si>
  <si>
    <t>AGCACAGCACACTTGGTCAG</t>
  </si>
  <si>
    <t>chr8:41070583:A</t>
  </si>
  <si>
    <t>26,0:0,78,899</t>
  </si>
  <si>
    <t>63,0:0,190,2186</t>
  </si>
  <si>
    <t>59,0:0,175,2042</t>
  </si>
  <si>
    <t>40,30:865,0,1090</t>
  </si>
  <si>
    <t>41,0:0,120,1401</t>
  </si>
  <si>
    <t>45,0:0,135,1552</t>
  </si>
  <si>
    <t>37,0:0,111,1280</t>
  </si>
  <si>
    <t>48,0:0,141,1616</t>
  </si>
  <si>
    <t>34,0:0,99,1158</t>
  </si>
  <si>
    <t>40,0:0,117,1369</t>
  </si>
  <si>
    <t>46,0:0,138,1594</t>
  </si>
  <si>
    <t>GTG</t>
  </si>
  <si>
    <t>TTTTTGCTCACAGACAGAGCTT</t>
  </si>
  <si>
    <t>TCCTTCATATGCCTTGAAAACC</t>
  </si>
  <si>
    <t>chr4:54507247:G</t>
  </si>
  <si>
    <t>30,0:0,81,897</t>
  </si>
  <si>
    <t>58,0:0,147,1644</t>
  </si>
  <si>
    <t>57,0:0,165,1790</t>
  </si>
  <si>
    <t>23,30:854,0,544</t>
  </si>
  <si>
    <t>26,0:0,72,822</t>
  </si>
  <si>
    <t>30,0:0,81,877</t>
  </si>
  <si>
    <t>29,0:0,81,889</t>
  </si>
  <si>
    <t>23,0:0,60,650</t>
  </si>
  <si>
    <t>36,0:0,99,1103</t>
  </si>
  <si>
    <t>31,0:0,87,981</t>
  </si>
  <si>
    <t>25,0:0,66,746</t>
  </si>
  <si>
    <t>chr3:135035213:C</t>
  </si>
  <si>
    <t>34,0:0,99,1123</t>
  </si>
  <si>
    <t>33,29:828,0,833</t>
  </si>
  <si>
    <t>57,0:0,171,1942</t>
  </si>
  <si>
    <t>63,0:0,187,2154</t>
  </si>
  <si>
    <t>34,0:0,96,1105</t>
  </si>
  <si>
    <t>36,0:0,108,1211</t>
  </si>
  <si>
    <t>33,0:0,99,1143</t>
  </si>
  <si>
    <t>58,0:0,174,1989</t>
  </si>
  <si>
    <t>45,0:0,135,1547</t>
  </si>
  <si>
    <t>60,0:0,178,2027</t>
  </si>
  <si>
    <t>47,0:0,141,1606</t>
  </si>
  <si>
    <t>NM_028946_Nhedc1</t>
  </si>
  <si>
    <t>uc008rlh.2_Q8C0X2-2,uc008rli.2_NP_083222,uc008rlj.2_Q8C0X2-3</t>
  </si>
  <si>
    <t>chr14:40866045:T</t>
  </si>
  <si>
    <t>42,0:0,126,1496</t>
  </si>
  <si>
    <t>58,0:0,175,2067</t>
  </si>
  <si>
    <t>62,0:0,184,2180</t>
  </si>
  <si>
    <t>28,28:794,0,802</t>
  </si>
  <si>
    <t>37,0:0,111,1329</t>
  </si>
  <si>
    <t>36,0:0,108,1271</t>
  </si>
  <si>
    <t>30,0:0,87,1020</t>
  </si>
  <si>
    <t>44,0:0,132,1560</t>
  </si>
  <si>
    <t>36,0:0,105,1241</t>
  </si>
  <si>
    <t>TGCACATATTCTGGGAGCAG</t>
  </si>
  <si>
    <t>GTGGCCACCTCTGCATAAAT</t>
  </si>
  <si>
    <t>chr10:94790457:C</t>
  </si>
  <si>
    <t>34,0:0,90,970</t>
  </si>
  <si>
    <t>65,0:0,180,1924</t>
  </si>
  <si>
    <t>35,30:820,0,815</t>
  </si>
  <si>
    <t>65,0:0,177,1911</t>
  </si>
  <si>
    <t>34,0:0,96,999</t>
  </si>
  <si>
    <t>37,0:0,108,1159</t>
  </si>
  <si>
    <t>42,0:0,120,1301</t>
  </si>
  <si>
    <t>32,0:0,93,1000</t>
  </si>
  <si>
    <t>28,0:0,75,776</t>
  </si>
  <si>
    <t>42,0:0,120,1296</t>
  </si>
  <si>
    <t>34,1:0,96,1026</t>
  </si>
  <si>
    <t>cccacctagggtggagtctt</t>
  </si>
  <si>
    <t>aaggaaagccaggattggat</t>
  </si>
  <si>
    <t>chr4:17198933:G</t>
  </si>
  <si>
    <t>30,0:0,90,1053</t>
  </si>
  <si>
    <t>42,0:0,126,1471</t>
  </si>
  <si>
    <t>39,0:0,111,1287</t>
  </si>
  <si>
    <t>28,0:0,84,958</t>
  </si>
  <si>
    <t>34,0:0,99,1146</t>
  </si>
  <si>
    <t>41,0:0,120,1403</t>
  </si>
  <si>
    <t>14,28:811,0,294</t>
  </si>
  <si>
    <t>42,0:0,126,1470</t>
  </si>
  <si>
    <t>39,0:0,114,1327</t>
  </si>
  <si>
    <t>CAA</t>
  </si>
  <si>
    <t>chr10:71684103:A</t>
  </si>
  <si>
    <t>51,0:0,153,1786</t>
  </si>
  <si>
    <t>68,0:0,205,2395</t>
  </si>
  <si>
    <t>30,27:754,0,833</t>
  </si>
  <si>
    <t>47,0:0,141,1658</t>
  </si>
  <si>
    <t>38,0:0,111,1299</t>
  </si>
  <si>
    <t>25,0:0,75,890</t>
  </si>
  <si>
    <t>35,0:0,102,1183</t>
  </si>
  <si>
    <t>33,0:0,99,1136</t>
  </si>
  <si>
    <t>22,0:0,63,724</t>
  </si>
  <si>
    <t>29,0:0,87,1015</t>
  </si>
  <si>
    <t>26,0:0,78,892</t>
  </si>
  <si>
    <t>chr4:54507249:A</t>
  </si>
  <si>
    <t>32,0:0,93,1062</t>
  </si>
  <si>
    <t>56,1:0,162,1825</t>
  </si>
  <si>
    <t>61,1:0,184,2115</t>
  </si>
  <si>
    <t>25,30:814,0,632</t>
  </si>
  <si>
    <t>27,0:0,81,936</t>
  </si>
  <si>
    <t>31,0:0,93,1066</t>
  </si>
  <si>
    <t>29,0:0,84,957</t>
  </si>
  <si>
    <t>22,1:0,63,717</t>
  </si>
  <si>
    <t>35,0:0,102,1168</t>
  </si>
  <si>
    <t>32,0:0,96,1100</t>
  </si>
  <si>
    <t>25,0:0,75,841</t>
  </si>
  <si>
    <t>chrX:77811037:A</t>
  </si>
  <si>
    <t>17,0:0,51,583</t>
  </si>
  <si>
    <t>30,0:0,90,1019</t>
  </si>
  <si>
    <t>35,0:0,105,1196</t>
  </si>
  <si>
    <t>0,25:852,75,0</t>
  </si>
  <si>
    <t>36,0:0,105,1184</t>
  </si>
  <si>
    <t>14,0:0,42,485</t>
  </si>
  <si>
    <t>32,0:0,96,1097</t>
  </si>
  <si>
    <t>13,0:0,39,443</t>
  </si>
  <si>
    <t>39,1:0,117,1347</t>
  </si>
  <si>
    <t>45,0:0,135,1487</t>
  </si>
  <si>
    <t>aacatcctggttctgggttg</t>
  </si>
  <si>
    <t>tggggacctcaaaatgattc</t>
  </si>
  <si>
    <t>chr2:104091951:C</t>
  </si>
  <si>
    <t>63,0:0,184,2167</t>
  </si>
  <si>
    <t>29,31:717,0,856</t>
  </si>
  <si>
    <t>86,0:0,259,3000</t>
  </si>
  <si>
    <t>123,0:0,370,4410</t>
  </si>
  <si>
    <t>32,0:0,96,1117</t>
  </si>
  <si>
    <t>42,0:0,126,1456</t>
  </si>
  <si>
    <t>49,0:0,147,1741</t>
  </si>
  <si>
    <t>41,0:0,123,1455</t>
  </si>
  <si>
    <t>41,0:0,123,1464</t>
  </si>
  <si>
    <t>AGTGCTTTCCCCTCCTTCTC</t>
  </si>
  <si>
    <t>CCAAGTAACGGAGGCATTGT</t>
  </si>
  <si>
    <t>NM_001033347_D430041D05Rik</t>
  </si>
  <si>
    <t>uc008ljr.1_D3YZ21</t>
  </si>
  <si>
    <t>chr11:46833387:A</t>
  </si>
  <si>
    <t>49,0:0,144,1689</t>
  </si>
  <si>
    <t>35,26:756,0,875</t>
  </si>
  <si>
    <t>57,0:0,168,1966</t>
  </si>
  <si>
    <t>66,0:0,196,2270</t>
  </si>
  <si>
    <t>45,0:0,132,1508</t>
  </si>
  <si>
    <t>32,0:0,93,1071</t>
  </si>
  <si>
    <t>38,0:0,105,1205</t>
  </si>
  <si>
    <t>39,0:0,117,1336</t>
  </si>
  <si>
    <t>38,0:0,114,1306</t>
  </si>
  <si>
    <t>NM_011891_Sgcd</t>
  </si>
  <si>
    <t>uc007ioy.1_Q8C8D9,uc007ioz.1_Q544D4</t>
  </si>
  <si>
    <t>chr9:94059718:T</t>
  </si>
  <si>
    <t>23,0:0,69,797</t>
  </si>
  <si>
    <t>61,0:0,183,2073</t>
  </si>
  <si>
    <t>29,31:831,0,824</t>
  </si>
  <si>
    <t>62,0:0,187,2148</t>
  </si>
  <si>
    <t>27,0:0,81,916</t>
  </si>
  <si>
    <t>37,0:0,111,1261</t>
  </si>
  <si>
    <t>30,0:0,90,1027</t>
  </si>
  <si>
    <t>31,0:0,90,1014</t>
  </si>
  <si>
    <t>19,0:0,57,646</t>
  </si>
  <si>
    <t>44,0:0,132,1508</t>
  </si>
  <si>
    <t>22,0:0,63,693</t>
  </si>
  <si>
    <t>chr12:94541365:A</t>
  </si>
  <si>
    <t>55,0:0,108,1238</t>
  </si>
  <si>
    <t>56,0:0,87,1008</t>
  </si>
  <si>
    <t>60,0:0,129,1529</t>
  </si>
  <si>
    <t>50,27:787,0,480</t>
  </si>
  <si>
    <t>41,0:0,78,886</t>
  </si>
  <si>
    <t>30,0:0,54,619</t>
  </si>
  <si>
    <t>39,0:0,81,927</t>
  </si>
  <si>
    <t>45,0:0,87,985</t>
  </si>
  <si>
    <t>23,0:0,33,375</t>
  </si>
  <si>
    <t>46,0:0,120,1400</t>
  </si>
  <si>
    <t>36,0:0,75,852</t>
  </si>
  <si>
    <t>chr13:64992970:A</t>
  </si>
  <si>
    <t>45,0:0,135,1553</t>
  </si>
  <si>
    <t>46,28:760,0,1297</t>
  </si>
  <si>
    <t>85,0:0,253,2941</t>
  </si>
  <si>
    <t>81,0:0,238,2794</t>
  </si>
  <si>
    <t>36,0:0,102,1193</t>
  </si>
  <si>
    <t>48,0:0,135,1564</t>
  </si>
  <si>
    <t>46,0:0,132,1495</t>
  </si>
  <si>
    <t>51,0:0,153,1757</t>
  </si>
  <si>
    <t>46,0:0,135,1572</t>
  </si>
  <si>
    <t>NM_001081129_Cntnap3</t>
  </si>
  <si>
    <t>uc007qyz.1_NP_001074598</t>
  </si>
  <si>
    <t>chr1:30281387:T</t>
  </si>
  <si>
    <t>48,0:0,138,1613</t>
  </si>
  <si>
    <t>42,0:0,105,1229</t>
  </si>
  <si>
    <t>29,27:753,0,727</t>
  </si>
  <si>
    <t>45,0:0,132,1542</t>
  </si>
  <si>
    <t>33,0:0,99,1109</t>
  </si>
  <si>
    <t>30,0:0,84,968</t>
  </si>
  <si>
    <t>35,0:0,105,1238</t>
  </si>
  <si>
    <t>41,0:0,120,1385</t>
  </si>
  <si>
    <t>20,0:0,60,680</t>
  </si>
  <si>
    <t>34,0:0,99,1140</t>
  </si>
  <si>
    <t>29,0:0,84,970</t>
  </si>
  <si>
    <t>GGC</t>
  </si>
  <si>
    <t>chr10:53035167:G</t>
  </si>
  <si>
    <t>53,0:0,156,1835</t>
  </si>
  <si>
    <t>74,0:0,223,2637</t>
  </si>
  <si>
    <t>64,0:0,193,2249</t>
  </si>
  <si>
    <t>60,0:0,174,2033</t>
  </si>
  <si>
    <t>51,0:0,150,1741</t>
  </si>
  <si>
    <t>36,0:0,105,1217</t>
  </si>
  <si>
    <t>20,27:737,0,570</t>
  </si>
  <si>
    <t>48,0:0,138,1629</t>
  </si>
  <si>
    <t>41,0:0,123,1433</t>
  </si>
  <si>
    <t>35,0:0,105,1213</t>
  </si>
  <si>
    <t>NM_001204983_Gm9766</t>
  </si>
  <si>
    <t>uc007fbn.1_Q3V3K0</t>
  </si>
  <si>
    <t>chr3:128357078:T</t>
  </si>
  <si>
    <t>40,0:0,120,1377</t>
  </si>
  <si>
    <t>61,0:0,184,2107</t>
  </si>
  <si>
    <t>28,27:765,0,780</t>
  </si>
  <si>
    <t>48,0:0,144,1659</t>
  </si>
  <si>
    <t>36,0:0,108,1245</t>
  </si>
  <si>
    <t>44,0:0,132,1532</t>
  </si>
  <si>
    <t>37,0:0,111,1275</t>
  </si>
  <si>
    <t>58,0:0,171,1974</t>
  </si>
  <si>
    <t>29,0:0,87,1004</t>
  </si>
  <si>
    <t>TGAAGTTCATATGACGCTGGTC</t>
  </si>
  <si>
    <t>TGCACATGCTGAATGACAAC</t>
  </si>
  <si>
    <t>chr9:22090275:G</t>
  </si>
  <si>
    <t>54,0:0,159,1877</t>
  </si>
  <si>
    <t>93,0:0,277,3251</t>
  </si>
  <si>
    <t>102,0:0,307,3608</t>
  </si>
  <si>
    <t>119,0:0,355,4201</t>
  </si>
  <si>
    <t>37,0:0,111,1324</t>
  </si>
  <si>
    <t>47,0:0,141,1646</t>
  </si>
  <si>
    <t>30,32:773,0,852</t>
  </si>
  <si>
    <t>47,0:0,138,1623</t>
  </si>
  <si>
    <t>52,0:0,153,1806</t>
  </si>
  <si>
    <t>40,0:0,120,1414</t>
  </si>
  <si>
    <t>49,0:0,144,1683</t>
  </si>
  <si>
    <t>NM_145612_Zfp810</t>
  </si>
  <si>
    <t>uc009ooj.1_Q99K45</t>
  </si>
  <si>
    <t>chr12:94541366:T</t>
  </si>
  <si>
    <t>54,0:0,105,1202</t>
  </si>
  <si>
    <t>56,0:0,87,1012</t>
  </si>
  <si>
    <t>61,0:0,132,1586</t>
  </si>
  <si>
    <t>50,27:777,0,485</t>
  </si>
  <si>
    <t>41,0:0,78,885</t>
  </si>
  <si>
    <t>30,0:0,54,633</t>
  </si>
  <si>
    <t>39,0:0,78,902</t>
  </si>
  <si>
    <t>44,0:0,81,931</t>
  </si>
  <si>
    <t>23,0:0,33,365</t>
  </si>
  <si>
    <t>45,0:0,117,1367</t>
  </si>
  <si>
    <t>36,0:0,75,870</t>
  </si>
  <si>
    <t>chr13:34970079:T</t>
  </si>
  <si>
    <t>43,0:0,126,1423</t>
  </si>
  <si>
    <t>71,0:0,214,2415</t>
  </si>
  <si>
    <t>73,0:0,214,2413</t>
  </si>
  <si>
    <t>91,0:0,274,3137</t>
  </si>
  <si>
    <t>58,0:0,171,1951</t>
  </si>
  <si>
    <t>24,0:0,72,818</t>
  </si>
  <si>
    <t>48,0:0,144,1660</t>
  </si>
  <si>
    <t>50,0:0,150,1715</t>
  </si>
  <si>
    <t>23,28:732,0,644</t>
  </si>
  <si>
    <t>TAA</t>
  </si>
  <si>
    <t>NM_013830_Prpf4b</t>
  </si>
  <si>
    <t>uc007qbn.2_Q8C5G1,uc007qbo.2_,uc007qbp.2_B2RUN6</t>
  </si>
  <si>
    <t>chr9:106645612:C</t>
  </si>
  <si>
    <t>39,0:0,114,1325</t>
  </si>
  <si>
    <t>70,0:0,202,2311</t>
  </si>
  <si>
    <t>61,0:0,184,2119</t>
  </si>
  <si>
    <t>18,27:767,0,452</t>
  </si>
  <si>
    <t>36,0:0,102,1167</t>
  </si>
  <si>
    <t>42,0:0,120,1378</t>
  </si>
  <si>
    <t>33,0:0,99,1149</t>
  </si>
  <si>
    <t>42,0:0,126,1467</t>
  </si>
  <si>
    <t>49,0:0,144,1669</t>
  </si>
  <si>
    <t>52,0:0,153,1767</t>
  </si>
  <si>
    <t>NM_030730_Rad54l2</t>
  </si>
  <si>
    <t>uc009rko.1_NP_109655</t>
  </si>
  <si>
    <t>chr1:71157549:T</t>
  </si>
  <si>
    <t>23,0:0,69,818</t>
  </si>
  <si>
    <t>35,30:811,0,911</t>
  </si>
  <si>
    <t>60,0:0,178,2106</t>
  </si>
  <si>
    <t>44,0:0,132,1561</t>
  </si>
  <si>
    <t>39,0:0,117,1376</t>
  </si>
  <si>
    <t>26,0:0,78,900</t>
  </si>
  <si>
    <t>23,0:0,69,789</t>
  </si>
  <si>
    <t>33,0:0,99,1154</t>
  </si>
  <si>
    <t>chr15:40344007:A</t>
  </si>
  <si>
    <t>41,0:0,117,1380</t>
  </si>
  <si>
    <t>59,0:0,178,2070</t>
  </si>
  <si>
    <t>57,0:0,172,2040</t>
  </si>
  <si>
    <t>49,0:0,144,1714</t>
  </si>
  <si>
    <t>39,0:0,117,1374</t>
  </si>
  <si>
    <t>40,0:0,120,1404</t>
  </si>
  <si>
    <t>18,28:757,0,509</t>
  </si>
  <si>
    <t>43,0:0,129,1503</t>
  </si>
  <si>
    <t>31,1:0,93,1096</t>
  </si>
  <si>
    <t>34,0:0,102,1184</t>
  </si>
  <si>
    <t>43,0:0,126,1477</t>
  </si>
  <si>
    <t>NR_046185_Gm16294</t>
  </si>
  <si>
    <t>chr3:8680717:G</t>
  </si>
  <si>
    <t>32,0:0,96,1087</t>
  </si>
  <si>
    <t>50,0:0,144,1673</t>
  </si>
  <si>
    <t>32,29:778,0,834</t>
  </si>
  <si>
    <t>79,0:0,238,2737</t>
  </si>
  <si>
    <t>23,0:0,63,719</t>
  </si>
  <si>
    <t>43,0:0,129,1462</t>
  </si>
  <si>
    <t>37,0:0,108,1238</t>
  </si>
  <si>
    <t>37,0:0,111,1271</t>
  </si>
  <si>
    <t>23,0:0,66,762</t>
  </si>
  <si>
    <t>29,0:0,84,960</t>
  </si>
  <si>
    <t>GAT</t>
  </si>
  <si>
    <t>chr4:144141056:A</t>
  </si>
  <si>
    <t>63,0:0,190,2232</t>
  </si>
  <si>
    <t>34,27:747,0,935</t>
  </si>
  <si>
    <t>55,0:0,165,1955</t>
  </si>
  <si>
    <t>26,0:0,78,907</t>
  </si>
  <si>
    <t>32,0:0,96,1123</t>
  </si>
  <si>
    <t>25,0:0,75,885</t>
  </si>
  <si>
    <t>23,0:0,69,799</t>
  </si>
  <si>
    <t>27,0:0,81,935</t>
  </si>
  <si>
    <t>41,0:0,123,1466</t>
  </si>
  <si>
    <t>43,0:0,129,1541</t>
  </si>
  <si>
    <t>chr9:80910679:A</t>
  </si>
  <si>
    <t>40,0:0,120,1401</t>
  </si>
  <si>
    <t>70,0:0,211,2474</t>
  </si>
  <si>
    <t>26,28:750,0,763</t>
  </si>
  <si>
    <t>56,0:0,168,1968</t>
  </si>
  <si>
    <t>32,0:0,93,1086</t>
  </si>
  <si>
    <t>25,0:0,75,879</t>
  </si>
  <si>
    <t>22,0:0,66,761</t>
  </si>
  <si>
    <t>25,0:0,75,880</t>
  </si>
  <si>
    <t>24,0:0,72,826</t>
  </si>
  <si>
    <t>chr3:150344068:A</t>
  </si>
  <si>
    <t>46,0:0,138,1623</t>
  </si>
  <si>
    <t>56,0:0,162,1936</t>
  </si>
  <si>
    <t>39,27:731,0,1087</t>
  </si>
  <si>
    <t>55,0:0,166,1965</t>
  </si>
  <si>
    <t>33,0:0,99,1169</t>
  </si>
  <si>
    <t>44,0:0,132,1555</t>
  </si>
  <si>
    <t>51,0:0,150,1766</t>
  </si>
  <si>
    <t>39,0:0,117,1389</t>
  </si>
  <si>
    <t>46,0:0,138,1604</t>
  </si>
  <si>
    <t>chr4:89810451:T</t>
  </si>
  <si>
    <t>50,0:0,150,1781</t>
  </si>
  <si>
    <t>25,26:715,0,708</t>
  </si>
  <si>
    <t>51,0:0,153,1823</t>
  </si>
  <si>
    <t>46,0:0,132,1571</t>
  </si>
  <si>
    <t>42,0:0,126,1483</t>
  </si>
  <si>
    <t>44,1:0,129,1531</t>
  </si>
  <si>
    <t>48,0:0,144,1663</t>
  </si>
  <si>
    <t>41,0:0,120,1413</t>
  </si>
  <si>
    <t>32,0:0,96,1122</t>
  </si>
  <si>
    <t>chrX:152068749:T</t>
  </si>
  <si>
    <t>19,0:0,57,661</t>
  </si>
  <si>
    <t>28,0:0,84,953</t>
  </si>
  <si>
    <t>32,0:0,96,1095</t>
  </si>
  <si>
    <t>49,0:0,147,1686</t>
  </si>
  <si>
    <t>29,0:0,87,990</t>
  </si>
  <si>
    <t>23,0:0,69,793</t>
  </si>
  <si>
    <t>47,0:0,141,1626</t>
  </si>
  <si>
    <t>20,27:722,0,553</t>
  </si>
  <si>
    <t>uc009urx.1_</t>
  </si>
  <si>
    <t>chrY</t>
  </si>
  <si>
    <t>chrY:1127825:A</t>
  </si>
  <si>
    <t>19,0:0,57,677</t>
  </si>
  <si>
    <t>42,0:0,123,1441</t>
  </si>
  <si>
    <t>0,24:804,72,0</t>
  </si>
  <si>
    <t>31,0:0,90,1060</t>
  </si>
  <si>
    <t>20,0:0,60,697</t>
  </si>
  <si>
    <t>chr2:74266388:A</t>
  </si>
  <si>
    <t>44,0:0,129,1493</t>
  </si>
  <si>
    <t>55,0:0,165,1937</t>
  </si>
  <si>
    <t>76,0:0,223,2619</t>
  </si>
  <si>
    <t>67,0:0,202,2379</t>
  </si>
  <si>
    <t>32,1:0,96,1127</t>
  </si>
  <si>
    <t>34,0:0,96,1140</t>
  </si>
  <si>
    <t>26,29:764,0,729</t>
  </si>
  <si>
    <t>31,0:0,93,1080</t>
  </si>
  <si>
    <t>41,0:0,120,1400</t>
  </si>
  <si>
    <t>46,0:0,135,1585</t>
  </si>
  <si>
    <t>31,0:0,90,1058</t>
  </si>
  <si>
    <t>chr5:127020896:A</t>
  </si>
  <si>
    <t>46,0:0,135,1420</t>
  </si>
  <si>
    <t>81,0:0,237,2447</t>
  </si>
  <si>
    <t>30,28:724,0,685</t>
  </si>
  <si>
    <t>60,0:0,177,1816</t>
  </si>
  <si>
    <t>25,0:0,69,723</t>
  </si>
  <si>
    <t>37,0:0,111,1099</t>
  </si>
  <si>
    <t>34,0:0,93,926</t>
  </si>
  <si>
    <t>48,0:0,135,1396</t>
  </si>
  <si>
    <t>38,0:0,111,1140</t>
  </si>
  <si>
    <t>42,0:0,123,1229</t>
  </si>
  <si>
    <t>36,0:0,102,1043</t>
  </si>
  <si>
    <t>chr7:14513631:A</t>
  </si>
  <si>
    <t>55,0:0,162,1694</t>
  </si>
  <si>
    <t>21,28:742,0,525</t>
  </si>
  <si>
    <t>39,0:0,111,1178</t>
  </si>
  <si>
    <t>33,0:0,93,919</t>
  </si>
  <si>
    <t>37,0:0,99,1012</t>
  </si>
  <si>
    <t>37,0:0,111,1147</t>
  </si>
  <si>
    <t>45,0:0,135,1359</t>
  </si>
  <si>
    <t>38,0:0,111,1159</t>
  </si>
  <si>
    <t>34,0:0,99,997</t>
  </si>
  <si>
    <t>33,0:0,99,985</t>
  </si>
  <si>
    <t>NM_001101534_Sult2a4</t>
  </si>
  <si>
    <t>uc012ezr.1_NP_001095004</t>
  </si>
  <si>
    <t>chr12:32866752:A</t>
  </si>
  <si>
    <t>42,0:0,126,1458</t>
  </si>
  <si>
    <t>63,0:0,187,2166</t>
  </si>
  <si>
    <t>64,0:0,193,2241</t>
  </si>
  <si>
    <t>45,28:725,0,1263</t>
  </si>
  <si>
    <t>39,0:0,114,1342</t>
  </si>
  <si>
    <t>40,0:0,111,1298</t>
  </si>
  <si>
    <t>23,0:0,69,806</t>
  </si>
  <si>
    <t>37,0:0,108,1236</t>
  </si>
  <si>
    <t>37,0:0,105,1238</t>
  </si>
  <si>
    <t>40,0:0,120,1410</t>
  </si>
  <si>
    <t>GCTCACTGTAGCAGAAGGGC</t>
  </si>
  <si>
    <t>ATGAGTCTGTGGCCTGAGGT</t>
  </si>
  <si>
    <t>NM_001146200_Pik3cg,NM_001146201_Pik3cg,NM_020272_Pik3cg</t>
  </si>
  <si>
    <t>uc007nia.1_,uc007nib.2_Q80V09,uc007nic.2_Q80V09,uc011ylh.1_Q80V09</t>
  </si>
  <si>
    <t>chr10:28378046:G</t>
  </si>
  <si>
    <t>34,0:0,99,1177</t>
  </si>
  <si>
    <t>53,0:0,159,1871</t>
  </si>
  <si>
    <t>22,33:750,0,636</t>
  </si>
  <si>
    <t>59,0:0,178,2105</t>
  </si>
  <si>
    <t>20,0:0,57,669</t>
  </si>
  <si>
    <t>31,0:0,93,1096</t>
  </si>
  <si>
    <t>28,1:0,84,1001</t>
  </si>
  <si>
    <t>33,0:0,96,1126</t>
  </si>
  <si>
    <t>30,0:0,90,1062</t>
  </si>
  <si>
    <t>23,0:0,69,815</t>
  </si>
  <si>
    <t>chr15:42440505:C</t>
  </si>
  <si>
    <t>49,0:0,147,1729</t>
  </si>
  <si>
    <t>67,0:0,196,2297</t>
  </si>
  <si>
    <t>70,0:0,211,2490</t>
  </si>
  <si>
    <t>25,25:702,0,747</t>
  </si>
  <si>
    <t>47,0:0,141,1660</t>
  </si>
  <si>
    <t>41,0:0,123,1444</t>
  </si>
  <si>
    <t>29,0:0,87,1009</t>
  </si>
  <si>
    <t>41,0:0,120,1412</t>
  </si>
  <si>
    <t>36,1:0,108,1267</t>
  </si>
  <si>
    <t>56,0:0,168,1958</t>
  </si>
  <si>
    <t>37,0:0,108,1281</t>
  </si>
  <si>
    <t>aactcacttcccttctctggc</t>
  </si>
  <si>
    <t>ATGTCCTTAGGCAAAGCCCT</t>
  </si>
  <si>
    <t>NM_009640_Angpt1</t>
  </si>
  <si>
    <t>uc007vpc.1_Q6NWV7,uc007vpd.1_Q6A0F0</t>
  </si>
  <si>
    <t>chr6:29014936:T</t>
  </si>
  <si>
    <t>35,0:0,105,1180</t>
  </si>
  <si>
    <t>36,27:741,0,927</t>
  </si>
  <si>
    <t>54,0:0,162,1893</t>
  </si>
  <si>
    <t>49,0:0,141,1584</t>
  </si>
  <si>
    <t>22,0:0,63,715</t>
  </si>
  <si>
    <t>41,0:0,120,1350</t>
  </si>
  <si>
    <t>34,0:0,102,1130</t>
  </si>
  <si>
    <t>23,0:0,69,763</t>
  </si>
  <si>
    <t>28,0:0,84,957</t>
  </si>
  <si>
    <t>NM_008493_Lep</t>
  </si>
  <si>
    <t>uc009bcv.1_Q544U0</t>
  </si>
  <si>
    <t>chr18:16702310:T</t>
  </si>
  <si>
    <t>61,0:0,181,2036</t>
  </si>
  <si>
    <t>82,0:0,247,2820</t>
  </si>
  <si>
    <t>70,0:0,208,2388</t>
  </si>
  <si>
    <t>35,24:661,0,931</t>
  </si>
  <si>
    <t>26,0:0,78,890</t>
  </si>
  <si>
    <t>47,0:0,141,1600</t>
  </si>
  <si>
    <t>34,0:0,102,1166</t>
  </si>
  <si>
    <t>46,0:0,138,1591</t>
  </si>
  <si>
    <t>35,0:0,102,1173</t>
  </si>
  <si>
    <t>37,0:0,108,1258</t>
  </si>
  <si>
    <t>38,0:0,114,1282</t>
  </si>
  <si>
    <t>TCAATTGCACTTGTGCTGCT</t>
  </si>
  <si>
    <t>AAGACCTGGTGAGTTCAGCG</t>
  </si>
  <si>
    <t>chr4:127235823:A</t>
  </si>
  <si>
    <t>33,0:0,96,1124</t>
  </si>
  <si>
    <t>60,0:0,174,2023</t>
  </si>
  <si>
    <t>35,27:745,0,911</t>
  </si>
  <si>
    <t>58,0:0,169,1989</t>
  </si>
  <si>
    <t>17,0:0,51,586</t>
  </si>
  <si>
    <t>34,1:0,102,1176</t>
  </si>
  <si>
    <t>21,0:0,63,717</t>
  </si>
  <si>
    <t>35,0:0,105,1214</t>
  </si>
  <si>
    <t>37,0:0,105,1215</t>
  </si>
  <si>
    <t>27,0:0,81,945</t>
  </si>
  <si>
    <t>37,0:0,105,1212</t>
  </si>
  <si>
    <t>uc008uux.1_</t>
  </si>
  <si>
    <t>chr1:112608926:C</t>
  </si>
  <si>
    <t>64,0:0,187,2135</t>
  </si>
  <si>
    <t>46,0:0,135,1552</t>
  </si>
  <si>
    <t>28,0:0,84,967</t>
  </si>
  <si>
    <t>33,0:0,99,1133</t>
  </si>
  <si>
    <t>29,0:0,87,992</t>
  </si>
  <si>
    <t>25,26:716,0,716</t>
  </si>
  <si>
    <t>45,0:0,135,1532</t>
  </si>
  <si>
    <t>44,0:0,129,1469</t>
  </si>
  <si>
    <t>D4:</t>
  </si>
  <si>
    <t>chr9:47410434:A</t>
  </si>
  <si>
    <t>39,0:0,111,1121</t>
  </si>
  <si>
    <t>51,28:718,0,1203</t>
  </si>
  <si>
    <t>65,0:0,195,1968</t>
  </si>
  <si>
    <t>102,0:0,298,3101</t>
  </si>
  <si>
    <t>25,0:0,69,681</t>
  </si>
  <si>
    <t>36,0:0,108,1078</t>
  </si>
  <si>
    <t>31,0:0,93,957</t>
  </si>
  <si>
    <t>38,0:0,111,1119</t>
  </si>
  <si>
    <t>45,0:0,135,1361</t>
  </si>
  <si>
    <t>48,0:0,138,1350</t>
  </si>
  <si>
    <t>41,0:0,108,1121</t>
  </si>
  <si>
    <t>GCTGTGTGAATCCAAGCTCA</t>
  </si>
  <si>
    <t>ATGAGAGGGGATTTGCTGAG</t>
  </si>
  <si>
    <t>NM_001025600_Cadm1,NM_018770_Cadm1,NM_207675_Cadm1,NM_207676_Cadm1</t>
  </si>
  <si>
    <t>uc009phm.1_,uc009phn.1_Q8R5M8-5,uc009pho.1_Q8R5M8-2,uc009php.1_Q8R5M8,uc009phq.1_Q8R5M8-3,uc009phr.1_Q8R5M8-4,uc009phs.1_Q8R5M8-2,uc012gsm.1_Q8R5M8-3</t>
  </si>
  <si>
    <t>chr2:139529072:A</t>
  </si>
  <si>
    <t>34,0:0,102,1189</t>
  </si>
  <si>
    <t>19,26:725,0,548</t>
  </si>
  <si>
    <t>36,0:0,108,1249</t>
  </si>
  <si>
    <t>33,0:0,99,1151</t>
  </si>
  <si>
    <t>26,0:0,78,906</t>
  </si>
  <si>
    <t>40,0:0,120,1402</t>
  </si>
  <si>
    <t>43,0:0,129,1509</t>
  </si>
  <si>
    <t>NM_001126490_Ism1</t>
  </si>
  <si>
    <t>uc008mpf.2_A2ATD1,uc012cey.1_A2ATD1</t>
  </si>
  <si>
    <t>chr6:79648410:T</t>
  </si>
  <si>
    <t>46,0:0,135,1567</t>
  </si>
  <si>
    <t>76,0:0,229,2635</t>
  </si>
  <si>
    <t>66,0:0,199,2325</t>
  </si>
  <si>
    <t>33,25:688,0,927</t>
  </si>
  <si>
    <t>38,0:0,114,1310</t>
  </si>
  <si>
    <t>37,0:0,111,1285</t>
  </si>
  <si>
    <t>41,0:0,120,1373</t>
  </si>
  <si>
    <t>47,0:0,138,1586</t>
  </si>
  <si>
    <t>39,0:0,117,1327</t>
  </si>
  <si>
    <t>accaaccctgatgacctgag</t>
  </si>
  <si>
    <t>TGATGAAAGATAGGGGGTGG</t>
  </si>
  <si>
    <t>chr6:54123946:A</t>
  </si>
  <si>
    <t>45,0:0,129,1335</t>
  </si>
  <si>
    <t>21,27:692,0,475</t>
  </si>
  <si>
    <t>59,0:0,171,1732</t>
  </si>
  <si>
    <t>77,0:0,222,2296</t>
  </si>
  <si>
    <t>26,0:0,75,752</t>
  </si>
  <si>
    <t>25,0:0,75,792</t>
  </si>
  <si>
    <t>34,0:0,102,1101</t>
  </si>
  <si>
    <t>30,0:0,87,914</t>
  </si>
  <si>
    <t>29,0:0,81,871</t>
  </si>
  <si>
    <t>31,0:0,93,1012</t>
  </si>
  <si>
    <t>37,0:0,111,1144</t>
  </si>
  <si>
    <t>CGG</t>
  </si>
  <si>
    <t>NM_001163640_Chn2</t>
  </si>
  <si>
    <t>uc009bzo.2_Q3V2R3</t>
  </si>
  <si>
    <t>chr2:32562286:A</t>
  </si>
  <si>
    <t>55,0:0,165,1922</t>
  </si>
  <si>
    <t>67,0:0,199,2358</t>
  </si>
  <si>
    <t>82,0:0,241,2857</t>
  </si>
  <si>
    <t>106,0:0,316,3746</t>
  </si>
  <si>
    <t>36,0:0,108,1261</t>
  </si>
  <si>
    <t>55,0:0,162,1887</t>
  </si>
  <si>
    <t>13,25:707,0,347</t>
  </si>
  <si>
    <t>40,0:0,120,1372</t>
  </si>
  <si>
    <t>41,0:0,120,1399</t>
  </si>
  <si>
    <t>34,0:0,99,1159</t>
  </si>
  <si>
    <t>43,0:0,126,1450</t>
  </si>
  <si>
    <t>NM_130860_Cdk9</t>
  </si>
  <si>
    <t>uc008jgn.2_Q99J95-3,uc008jgo.2_A2AK82</t>
  </si>
  <si>
    <t>chr6:109234711:A</t>
  </si>
  <si>
    <t>40,0:0,114,1172</t>
  </si>
  <si>
    <t>32,26:698,0,707</t>
  </si>
  <si>
    <t>73,0:0,213,2139</t>
  </si>
  <si>
    <t>52,0:0,147,1563</t>
  </si>
  <si>
    <t>26,0:0,69,700</t>
  </si>
  <si>
    <t>32,0:0,87,858</t>
  </si>
  <si>
    <t>30,0:0,87,895</t>
  </si>
  <si>
    <t>39,0:0,111,1076</t>
  </si>
  <si>
    <t>29,0:0,78,777</t>
  </si>
  <si>
    <t>27,1:0,78,798</t>
  </si>
  <si>
    <t>38,0:0,105,1046</t>
  </si>
  <si>
    <t>chr13:55948293:T</t>
  </si>
  <si>
    <t>42,0:0,123,1450</t>
  </si>
  <si>
    <t>35,25:680,0,955</t>
  </si>
  <si>
    <t>62,0:0,187,2194</t>
  </si>
  <si>
    <t>74,0:0,223,2583</t>
  </si>
  <si>
    <t>34,0:0,102,1169</t>
  </si>
  <si>
    <t>27,0:0,81,952</t>
  </si>
  <si>
    <t>31,0:0,87,1017</t>
  </si>
  <si>
    <t>24,0:0,69,817</t>
  </si>
  <si>
    <t>36,0:0,102,1183</t>
  </si>
  <si>
    <t>42,0:0,126,1446</t>
  </si>
  <si>
    <t>34,0:0,99,1155</t>
  </si>
  <si>
    <t>chr6:79774670:A</t>
  </si>
  <si>
    <t>33,0:0,93,1088</t>
  </si>
  <si>
    <t>53,0:0,147,1739</t>
  </si>
  <si>
    <t>50,0:0,147,1704</t>
  </si>
  <si>
    <t>28,25:710,0,749</t>
  </si>
  <si>
    <t>29,0:0,87,995</t>
  </si>
  <si>
    <t>38,0:0,111,1275</t>
  </si>
  <si>
    <t>38,0:0,111,1307</t>
  </si>
  <si>
    <t>48,0:0,135,1565</t>
  </si>
  <si>
    <t>37,0:0,111,1284</t>
  </si>
  <si>
    <t>36,0:0,108,1258</t>
  </si>
  <si>
    <t>36,0:0,105,1221</t>
  </si>
  <si>
    <t>chr17:17712000:T</t>
  </si>
  <si>
    <t>41,0:0,123,1454</t>
  </si>
  <si>
    <t>83,0:0,250,2939</t>
  </si>
  <si>
    <t>81,0:0,241,2841</t>
  </si>
  <si>
    <t>113,0:0,331,3912</t>
  </si>
  <si>
    <t>44,0:0,129,1536</t>
  </si>
  <si>
    <t>24,24:670,0,692</t>
  </si>
  <si>
    <t>34,0:0,102,1194</t>
  </si>
  <si>
    <t>52,0:0,156,1800</t>
  </si>
  <si>
    <t>34,0:0,96,1127</t>
  </si>
  <si>
    <t>49,0:0,147,1706</t>
  </si>
  <si>
    <t>CCCTACTACCTCCCATGCAA</t>
  </si>
  <si>
    <t>GAATGAGCACCATACTGCGTT</t>
  </si>
  <si>
    <t>NM_172827_Lnpep</t>
  </si>
  <si>
    <t>uc008apj.1_Q8C129,uc008apk.1_Q8C129,uc008apl.1_Q8BZ14,uc008apm.1_Q8BZ14,uc008apn.1_</t>
  </si>
  <si>
    <t>chr10:40577358:C</t>
  </si>
  <si>
    <t>37,0:0,108,1200</t>
  </si>
  <si>
    <t>71,0:0,214,2431</t>
  </si>
  <si>
    <t>68,0:0,196,2236</t>
  </si>
  <si>
    <t>30,24:690,0,786</t>
  </si>
  <si>
    <t>40,0:0,117,1337</t>
  </si>
  <si>
    <t>39,0:0,117,1338</t>
  </si>
  <si>
    <t>33,0:0,99,1132</t>
  </si>
  <si>
    <t>37,0:0,111,1277</t>
  </si>
  <si>
    <t>48,0:0,144,1661</t>
  </si>
  <si>
    <t>37,0:0,108,1234</t>
  </si>
  <si>
    <t>GTA</t>
  </si>
  <si>
    <t>GCTTCTCTGATGAAAGCTAGACG</t>
  </si>
  <si>
    <t>TGGCTGCCCCTAGAAATATG</t>
  </si>
  <si>
    <t>MisSense:Thr-&gt;Ala</t>
  </si>
  <si>
    <t>NM_027879_Cdc40_40552984</t>
  </si>
  <si>
    <t>NM_027879_Cdc40</t>
  </si>
  <si>
    <t>uc007exe.2_Q9DC48,uc007exf.2_Q3UXN9,uc007exg.2_Q3UXN9,uc007exh.2_Q6P8J8</t>
  </si>
  <si>
    <t>chr12:89721803:C</t>
  </si>
  <si>
    <t>45,0:0,132,1541</t>
  </si>
  <si>
    <t>56,0:0,162,1892</t>
  </si>
  <si>
    <t>78,0:0,232,2676</t>
  </si>
  <si>
    <t>38,27:665,0,1045</t>
  </si>
  <si>
    <t>28,0:0,84,990</t>
  </si>
  <si>
    <t>29,0:0,84,973</t>
  </si>
  <si>
    <t>33,0:0,99,1161</t>
  </si>
  <si>
    <t>36,0:0,105,1230</t>
  </si>
  <si>
    <t>39,0:0,117,1377</t>
  </si>
  <si>
    <t>38,0:0,108,1252</t>
  </si>
  <si>
    <t>34,0:0,99,1133</t>
  </si>
  <si>
    <t>TAG</t>
  </si>
  <si>
    <t>chr12:34042798:T</t>
  </si>
  <si>
    <t>39,25:666,0,977</t>
  </si>
  <si>
    <t>55,0:0,159,1817</t>
  </si>
  <si>
    <t>77,0:0,220,2490</t>
  </si>
  <si>
    <t>30,0:0,84,953</t>
  </si>
  <si>
    <t>27,0:0,81,932</t>
  </si>
  <si>
    <t>14,0:0,39,451</t>
  </si>
  <si>
    <t>35,0:0,102,1152</t>
  </si>
  <si>
    <t>38,0:0,111,1246</t>
  </si>
  <si>
    <t>37,0:0,99,1129</t>
  </si>
  <si>
    <t>AATGCTTAGGGTTgggttca</t>
  </si>
  <si>
    <t>caacccggtcacactctctt</t>
  </si>
  <si>
    <t>chr12:34250560:C</t>
  </si>
  <si>
    <t>39,0:0,117,1343</t>
  </si>
  <si>
    <t>69,0:0,205,2380</t>
  </si>
  <si>
    <t>24,23:677,0,677</t>
  </si>
  <si>
    <t>59,0:0,178,2091</t>
  </si>
  <si>
    <t>37,0:0,111,1302</t>
  </si>
  <si>
    <t>40,0:0,120,1388</t>
  </si>
  <si>
    <t>51,0:0,153,1767</t>
  </si>
  <si>
    <t>41,0:0,123,1405</t>
  </si>
  <si>
    <t>46,0:0,138,1588</t>
  </si>
  <si>
    <t>CTA</t>
  </si>
  <si>
    <t>chr12:91205765:A</t>
  </si>
  <si>
    <t>45,0:0,135,1604</t>
  </si>
  <si>
    <t>49,27:655,0,1401</t>
  </si>
  <si>
    <t>85,0:0,253,2977</t>
  </si>
  <si>
    <t>41,0:0,117,1378</t>
  </si>
  <si>
    <t>30,0:0,90,1063</t>
  </si>
  <si>
    <t>31,0:0,90,1046</t>
  </si>
  <si>
    <t>52,0:0,156,1817</t>
  </si>
  <si>
    <t>34,1:0,102,1191</t>
  </si>
  <si>
    <t>48,1:0,144,1662</t>
  </si>
  <si>
    <t>TGCCTTCCTCTTCCCTAATTC</t>
  </si>
  <si>
    <t>CCTTTTCTGGGAGCAATCAA</t>
  </si>
  <si>
    <t>NM_001198587_Nrxn3,NM_001252074_Nrxn3,NM_172544_Nrxn3</t>
  </si>
  <si>
    <t>uc007oka.1_,uc007okb.1_Q6P9K9,uc007okc.2_NP_766132,uc007oke.1_Q8C985,uc011ypu.1_NP_001185516</t>
  </si>
  <si>
    <t>chr14:110591815:G</t>
  </si>
  <si>
    <t>25,0:0,75,870</t>
  </si>
  <si>
    <t>26,24:714,0,667</t>
  </si>
  <si>
    <t>42,0:0,126,1473</t>
  </si>
  <si>
    <t>26,0:0,78,930</t>
  </si>
  <si>
    <t>22,0:0,66,759</t>
  </si>
  <si>
    <t>12,0:0,36,405</t>
  </si>
  <si>
    <t>32,0:0,96,1121</t>
  </si>
  <si>
    <t>26,0:0,72,832</t>
  </si>
  <si>
    <t>37,0:0,108,1266</t>
  </si>
  <si>
    <t>19,0:0,54,625</t>
  </si>
  <si>
    <t>chr3:46294352:A</t>
  </si>
  <si>
    <t>53,0:0,156,1830</t>
  </si>
  <si>
    <t>61,0:0,178,2089</t>
  </si>
  <si>
    <t>56,0:0,162,1909</t>
  </si>
  <si>
    <t>72,0:0,217,2560</t>
  </si>
  <si>
    <t>27,0:0,81,949</t>
  </si>
  <si>
    <t>35,0:0,105,1237</t>
  </si>
  <si>
    <t>21,26:684,0,574</t>
  </si>
  <si>
    <t>38,0:0,111,1327</t>
  </si>
  <si>
    <t>32,0:0,93,1081</t>
  </si>
  <si>
    <t>chr13:33106900:A</t>
  </si>
  <si>
    <t>62,0:0,180,2085</t>
  </si>
  <si>
    <t>57,0:0,171,1998</t>
  </si>
  <si>
    <t>34,0:0,102,1207</t>
  </si>
  <si>
    <t>35,0:0,102,1204</t>
  </si>
  <si>
    <t>28,24:686,0,757</t>
  </si>
  <si>
    <t>44,0:0,132,1522</t>
  </si>
  <si>
    <t>40,0:0,117,1360</t>
  </si>
  <si>
    <t>48,0:0,144,1657</t>
  </si>
  <si>
    <t>53,0:0,159,1857</t>
  </si>
  <si>
    <t>NM_009256_Serpinb9</t>
  </si>
  <si>
    <t>uc007pzz.1_O08797</t>
  </si>
  <si>
    <t>chr5:86346246:A</t>
  </si>
  <si>
    <t>38,0:0,114,1308</t>
  </si>
  <si>
    <t>40,25:672,0,1045</t>
  </si>
  <si>
    <t>65,0:0,196,2231</t>
  </si>
  <si>
    <t>51,0:0,153,1761</t>
  </si>
  <si>
    <t>25,0:0,75,869</t>
  </si>
  <si>
    <t>31,0:0,90,1033</t>
  </si>
  <si>
    <t>33,0:0,96,1099</t>
  </si>
  <si>
    <t>36,0:0,108,1231</t>
  </si>
  <si>
    <t>chr10:123675725:T</t>
  </si>
  <si>
    <t>47,0:0,138,1652</t>
  </si>
  <si>
    <t>51,0:0,150,1765</t>
  </si>
  <si>
    <t>45,0:0,132,1572</t>
  </si>
  <si>
    <t>17,24:645,0,489</t>
  </si>
  <si>
    <t>40,0:0,117,1373</t>
  </si>
  <si>
    <t>44,0:0,129,1504</t>
  </si>
  <si>
    <t>36,1:0,108,1256</t>
  </si>
  <si>
    <t>40,0:0,114,1344</t>
  </si>
  <si>
    <t>32,0:0,93,1087</t>
  </si>
  <si>
    <t>44,0:0,129,1511</t>
  </si>
  <si>
    <t>36,0:0,108,1253</t>
  </si>
  <si>
    <t>CAAGGTGTTTTGTGGTCCCT</t>
  </si>
  <si>
    <t>cctgtcaaacttgagagaaggaa</t>
  </si>
  <si>
    <t>chr14:100368388:A</t>
  </si>
  <si>
    <t>76,0:0,226,2653</t>
  </si>
  <si>
    <t>27,24:694,0,730</t>
  </si>
  <si>
    <t>47,0:0,141,1677</t>
  </si>
  <si>
    <t>33,0:0,99,1140</t>
  </si>
  <si>
    <t>35,0:0,102,1170</t>
  </si>
  <si>
    <t>34,0:0,102,1163</t>
  </si>
  <si>
    <t>25,0:0,75,875</t>
  </si>
  <si>
    <t>40,0:0,120,1394</t>
  </si>
  <si>
    <t>NM_010636_Klf12</t>
  </si>
  <si>
    <t>uc007uvh.1_Q6NWV9</t>
  </si>
  <si>
    <t>chr3:142978041:A</t>
  </si>
  <si>
    <t>39,0:0,111,1310</t>
  </si>
  <si>
    <t>62,0:0,181,2139</t>
  </si>
  <si>
    <t>23,26:669,0,684</t>
  </si>
  <si>
    <t>48,0:0,144,1693</t>
  </si>
  <si>
    <t>34,0:0,99,1181</t>
  </si>
  <si>
    <t>35,0:0,105,1229</t>
  </si>
  <si>
    <t>30,0:0,90,1052</t>
  </si>
  <si>
    <t>40,0:0,120,1417</t>
  </si>
  <si>
    <t>46,0:0,138,1621</t>
  </si>
  <si>
    <t>40,0:0,120,1405</t>
  </si>
  <si>
    <t>58,0:0,175,2038</t>
  </si>
  <si>
    <t>chr14:96156924:C</t>
  </si>
  <si>
    <t>45,0:0,135,1546</t>
  </si>
  <si>
    <t>45,0:0,135,1543</t>
  </si>
  <si>
    <t>24,22:641,0,639</t>
  </si>
  <si>
    <t>38,0:0,114,1313</t>
  </si>
  <si>
    <t>31,0:0,93,1056</t>
  </si>
  <si>
    <t>36,0:0,108,1241</t>
  </si>
  <si>
    <t>36,0:0,108,1244</t>
  </si>
  <si>
    <t>33,0:0,99,1157</t>
  </si>
  <si>
    <t>41,0:0,123,1393</t>
  </si>
  <si>
    <t>40,0:0,120,1376</t>
  </si>
  <si>
    <t>chr10:64505764:G</t>
  </si>
  <si>
    <t>46,0:0,135,1532</t>
  </si>
  <si>
    <t>58,0:0,175,2000</t>
  </si>
  <si>
    <t>59,0:0,178,2024</t>
  </si>
  <si>
    <t>12,22:640,0,307</t>
  </si>
  <si>
    <t>35,0:0,105,1216</t>
  </si>
  <si>
    <t>44,1:0,132,1513</t>
  </si>
  <si>
    <t>35,0:0,105,1204</t>
  </si>
  <si>
    <t>35,0:0,105,1211</t>
  </si>
  <si>
    <t>45,0:0,135,1542</t>
  </si>
  <si>
    <t>42,0:0,126,1452</t>
  </si>
  <si>
    <t>chr13:119417579:A</t>
  </si>
  <si>
    <t>36,0:0,108,1105</t>
  </si>
  <si>
    <t>55,1:0,165,1690</t>
  </si>
  <si>
    <t>24,23:666,0,490</t>
  </si>
  <si>
    <t>50,0:0,147,1486</t>
  </si>
  <si>
    <t>29,0:0,87,928</t>
  </si>
  <si>
    <t>41,0:0,120,1237</t>
  </si>
  <si>
    <t>37,0:0,111,1113</t>
  </si>
  <si>
    <t>44,0:0,129,1302</t>
  </si>
  <si>
    <t>45,0:0,132,1359</t>
  </si>
  <si>
    <t>39,0:0,117,1225</t>
  </si>
  <si>
    <t>39,0:0,117,1203</t>
  </si>
  <si>
    <t>uc007ryu.1_</t>
  </si>
  <si>
    <t>chr16:91198438:A</t>
  </si>
  <si>
    <t>36,0:0,99,1144</t>
  </si>
  <si>
    <t>63,0:0,174,2017</t>
  </si>
  <si>
    <t>65,0:0,187,2171</t>
  </si>
  <si>
    <t>75,0:0,226,2627</t>
  </si>
  <si>
    <t>32,0:0,90,1047</t>
  </si>
  <si>
    <t>46,0:0,138,1572</t>
  </si>
  <si>
    <t>42,0:0,123,1424</t>
  </si>
  <si>
    <t>54,0:0,159,1841</t>
  </si>
  <si>
    <t>32,0:0,93,1061</t>
  </si>
  <si>
    <t>32,1:0,96,1092</t>
  </si>
  <si>
    <t>26,24:678,0,649</t>
  </si>
  <si>
    <t>chr8:82306311:C</t>
  </si>
  <si>
    <t>43,0:0,129,1460</t>
  </si>
  <si>
    <t>64,0:0,193,2205</t>
  </si>
  <si>
    <t>63,0:0,190,2165</t>
  </si>
  <si>
    <t>58,0:0,174,2009</t>
  </si>
  <si>
    <t>48,0:0,144,1640</t>
  </si>
  <si>
    <t>45,0:0,135,1544</t>
  </si>
  <si>
    <t>37,23:628,0,996</t>
  </si>
  <si>
    <t>42,0:0,126,1457</t>
  </si>
  <si>
    <t>48,0:0,144,1646</t>
  </si>
  <si>
    <t>55,0:0,165,1892</t>
  </si>
  <si>
    <t>chrX:63930820:A</t>
  </si>
  <si>
    <t>24,0:0,72,781</t>
  </si>
  <si>
    <t>22,0:0,66,722</t>
  </si>
  <si>
    <t>0,20:700,60,0</t>
  </si>
  <si>
    <t>27,0:0,78,831</t>
  </si>
  <si>
    <t>37,0:0,105,1098</t>
  </si>
  <si>
    <t>12,0:0,33,339</t>
  </si>
  <si>
    <t>26,0:0,78,771</t>
  </si>
  <si>
    <t>21,0:0,63,650</t>
  </si>
  <si>
    <t>20,0:0,57,607</t>
  </si>
  <si>
    <t>32,0:0,96,1004</t>
  </si>
  <si>
    <t>44,0:0,132,1324</t>
  </si>
  <si>
    <t>chr10:118637428:T</t>
  </si>
  <si>
    <t>62,0:0,184,2127</t>
  </si>
  <si>
    <t>55,0:0,165,1881</t>
  </si>
  <si>
    <t>34,24:657,0,923</t>
  </si>
  <si>
    <t>30,0:0,87,998</t>
  </si>
  <si>
    <t>40,0:0,120,1343</t>
  </si>
  <si>
    <t>40,0:0,120,1370</t>
  </si>
  <si>
    <t>27,0:0,81,929</t>
  </si>
  <si>
    <t>50,0:0,144,1641</t>
  </si>
  <si>
    <t>40,0:0,120,1368</t>
  </si>
  <si>
    <t>42,0:0,120,1377</t>
  </si>
  <si>
    <t>NM_027994_Cand1</t>
  </si>
  <si>
    <t>uc007hec.2_Q6ZQ38</t>
  </si>
  <si>
    <t>chr10:33021266:A</t>
  </si>
  <si>
    <t>49,0:0,147,1715</t>
  </si>
  <si>
    <t>73,0:0,217,2514</t>
  </si>
  <si>
    <t>62,0:0,181,2086</t>
  </si>
  <si>
    <t>58,0:0,168,1969</t>
  </si>
  <si>
    <t>44,0:0,132,1515</t>
  </si>
  <si>
    <t>31,0:0,90,1041</t>
  </si>
  <si>
    <t>26,0:0,78,919</t>
  </si>
  <si>
    <t>48,0:0,141,1637</t>
  </si>
  <si>
    <t>40,0:0,120,1412</t>
  </si>
  <si>
    <t>39,0:0,117,1346</t>
  </si>
  <si>
    <t>24,24:652,0,685</t>
  </si>
  <si>
    <t>NM_029726_Trdn</t>
  </si>
  <si>
    <t>uc011xcl.1_NP_084002</t>
  </si>
  <si>
    <t>chr2:163374261:T</t>
  </si>
  <si>
    <t>50,0:0,150,1772</t>
  </si>
  <si>
    <t>67,0:0,196,2279</t>
  </si>
  <si>
    <t>78,0:0,232,2707</t>
  </si>
  <si>
    <t>119,0:0,358,4194</t>
  </si>
  <si>
    <t>24,0:0,72,852</t>
  </si>
  <si>
    <t>31,0:0,93,1081</t>
  </si>
  <si>
    <t>43,0:0,129,1492</t>
  </si>
  <si>
    <t>34,0:0,99,1152</t>
  </si>
  <si>
    <t>23,23:669,0,632</t>
  </si>
  <si>
    <t>32,0:0,96,1114</t>
  </si>
  <si>
    <t>43,0:0,129,1493</t>
  </si>
  <si>
    <t>NM_008261_Hnf4a</t>
  </si>
  <si>
    <t>uc008nsz.2_A2ICG8,uc008nta.2_P49698-2,uc008ntb.1_P49698,uc012cis.1_B9VVT7,uc012cit.1_P49698-2,uc012ciu.1_P49698</t>
  </si>
  <si>
    <t>chr14:77978414:A</t>
  </si>
  <si>
    <t>22,0:0,66,700</t>
  </si>
  <si>
    <t>57,0:0,171,1905</t>
  </si>
  <si>
    <t>18,27:701,0,477</t>
  </si>
  <si>
    <t>55,0:0,165,1895</t>
  </si>
  <si>
    <t>32,0:0,93,1028</t>
  </si>
  <si>
    <t>30,0:0,90,979</t>
  </si>
  <si>
    <t>25,0:0,75,820</t>
  </si>
  <si>
    <t>30,0:0,90,977</t>
  </si>
  <si>
    <t>39,0:0,117,1323</t>
  </si>
  <si>
    <t>31,0:0,87,958</t>
  </si>
  <si>
    <t>NM_001253759_Enox1,NM_172813_Enox1</t>
  </si>
  <si>
    <t>uc007urv.1_Q8BHR2,uc007urw.1_Q8BHR2,uc007urx.1_,uc007ury.1_,uc007urz.1_Q8BHR2-2</t>
  </si>
  <si>
    <t>chr1:19566732:T</t>
  </si>
  <si>
    <t>40,0:0,117,1359</t>
  </si>
  <si>
    <t>57,0:0,168,1970</t>
  </si>
  <si>
    <t>90,0:0,268,3117</t>
  </si>
  <si>
    <t>27,23:649,0,737</t>
  </si>
  <si>
    <t>29,0:0,87,1002</t>
  </si>
  <si>
    <t>28,0:0,84,955</t>
  </si>
  <si>
    <t>39,0:0,117,1359</t>
  </si>
  <si>
    <t>38,0:0,114,1322</t>
  </si>
  <si>
    <t>chr9:64948425:A</t>
  </si>
  <si>
    <t>26,0:0,75,726</t>
  </si>
  <si>
    <t>33,0:0,96,919</t>
  </si>
  <si>
    <t>24,26:690,0,541</t>
  </si>
  <si>
    <t>53,0:0,156,1440</t>
  </si>
  <si>
    <t>26,0:0,78,811</t>
  </si>
  <si>
    <t>48,0:0,141,1506</t>
  </si>
  <si>
    <t>39,0:0,111,1187</t>
  </si>
  <si>
    <t>38,0:0,114,1206</t>
  </si>
  <si>
    <t>48,0:0,135,1380</t>
  </si>
  <si>
    <t>37,0:0,105,1056</t>
  </si>
  <si>
    <t>49,0:0,147,1491</t>
  </si>
  <si>
    <t>chr19:48042306:C</t>
  </si>
  <si>
    <t>20,0:511,569,1157</t>
  </si>
  <si>
    <t>23,26:704,0,635</t>
  </si>
  <si>
    <t>33,0:280,380,1451</t>
  </si>
  <si>
    <t>36,0:862,967,2113</t>
  </si>
  <si>
    <t>29,0:0,87,1020</t>
  </si>
  <si>
    <t>31,0:0,93,1091</t>
  </si>
  <si>
    <t>38,0:0,114,1315</t>
  </si>
  <si>
    <t>19,0:285,339,924</t>
  </si>
  <si>
    <t>22,0:126,193,886</t>
  </si>
  <si>
    <t>NM_001163267_Ccdc147</t>
  </si>
  <si>
    <t>uc008hvw.1_B2RW38</t>
  </si>
  <si>
    <t>chr5:107852981:G</t>
  </si>
  <si>
    <t>46,0:0,132,1528</t>
  </si>
  <si>
    <t>69,0:0,199,2274</t>
  </si>
  <si>
    <t>71,0:0,205,2304</t>
  </si>
  <si>
    <t>32,26:630,0,848</t>
  </si>
  <si>
    <t>41,0:0,111,1280</t>
  </si>
  <si>
    <t>27,0:0,72,807</t>
  </si>
  <si>
    <t>29,0:0,87,985</t>
  </si>
  <si>
    <t>26,0:0,75,865</t>
  </si>
  <si>
    <t>28,0:0,78,891</t>
  </si>
  <si>
    <t>30,0:0,81,933</t>
  </si>
  <si>
    <t>CAT</t>
  </si>
  <si>
    <t>NM_001001804_Ephx4</t>
  </si>
  <si>
    <t>uc008yme.1_NP_001001804</t>
  </si>
  <si>
    <t>chr10:93861263:A</t>
  </si>
  <si>
    <t>32,24:630,0,872</t>
  </si>
  <si>
    <t>91,0:0,265,3017</t>
  </si>
  <si>
    <t>99,0:0,298,3432</t>
  </si>
  <si>
    <t>29,0:0,84,963</t>
  </si>
  <si>
    <t>33,0:0,96,1098</t>
  </si>
  <si>
    <t>34,0:0,102,1183</t>
  </si>
  <si>
    <t>46,0:0,132,1502</t>
  </si>
  <si>
    <t>29,0:0,84,945</t>
  </si>
  <si>
    <t>25,0:0,75,856</t>
  </si>
  <si>
    <t>uc007gvs.1_</t>
  </si>
  <si>
    <t>chr15:48841413:A</t>
  </si>
  <si>
    <t>49,0:0,144,1661</t>
  </si>
  <si>
    <t>71,0:0,208,2423</t>
  </si>
  <si>
    <t>70,0:0,211,2461</t>
  </si>
  <si>
    <t>51,1:0,153,1797</t>
  </si>
  <si>
    <t>36,0:0,108,1255</t>
  </si>
  <si>
    <t>41,0:0,120,1389</t>
  </si>
  <si>
    <t>45,0:0,135,1565</t>
  </si>
  <si>
    <t>47,0:0,129,1508</t>
  </si>
  <si>
    <t>22,23:630,0,626</t>
  </si>
  <si>
    <t>chr1:176058204:A</t>
  </si>
  <si>
    <t>23,0:0,69,817</t>
  </si>
  <si>
    <t>27,0:0,81,963</t>
  </si>
  <si>
    <t>7,22:683,0,127</t>
  </si>
  <si>
    <t>25,0:0,75,881</t>
  </si>
  <si>
    <t>27,0:0,75,889</t>
  </si>
  <si>
    <t>20,0:0,60,688</t>
  </si>
  <si>
    <t>18,0:0,54,627</t>
  </si>
  <si>
    <t>21,0:0,60,686</t>
  </si>
  <si>
    <t>24,0:0,66,755</t>
  </si>
  <si>
    <t>30,0:0,87,999</t>
  </si>
  <si>
    <t>22,0:0,66,770</t>
  </si>
  <si>
    <t>chr3:116616281:G</t>
  </si>
  <si>
    <t>23,0:0,69,783</t>
  </si>
  <si>
    <t>37,0:0,108,1240</t>
  </si>
  <si>
    <t>23,25:683,0,664</t>
  </si>
  <si>
    <t>42,0:0,126,1464</t>
  </si>
  <si>
    <t>40,0:0,117,1317</t>
  </si>
  <si>
    <t>41,0:0,123,1411</t>
  </si>
  <si>
    <t>25,0:0,75,866</t>
  </si>
  <si>
    <t>38,0:0,114,1292</t>
  </si>
  <si>
    <t>chr3:44907850:T</t>
  </si>
  <si>
    <t>36,0:0,108,1129</t>
  </si>
  <si>
    <t>53,0:0,156,1657</t>
  </si>
  <si>
    <t>48,0:0,138,1488</t>
  </si>
  <si>
    <t>24,24:642,0,634</t>
  </si>
  <si>
    <t>23,0:0,66,703</t>
  </si>
  <si>
    <t>30,0:0,87,927</t>
  </si>
  <si>
    <t>25,0:0,72,739</t>
  </si>
  <si>
    <t>21,0:0,63,641</t>
  </si>
  <si>
    <t>24,0:0,72,755</t>
  </si>
  <si>
    <t>24,0:0,72,774</t>
  </si>
  <si>
    <t>26,0:0,78,801</t>
  </si>
  <si>
    <t>tgcatgtgaacactggtcct</t>
  </si>
  <si>
    <t>aatcttcctcctgccactcc</t>
  </si>
  <si>
    <t>chr2:50005609:T</t>
  </si>
  <si>
    <t>51,0:0,147,1701</t>
  </si>
  <si>
    <t>73,0:0,217,2511</t>
  </si>
  <si>
    <t>77,0:0,232,2645</t>
  </si>
  <si>
    <t>71,0:0,211,2465</t>
  </si>
  <si>
    <t>40,0:0,114,1297</t>
  </si>
  <si>
    <t>27,0:0,78,882</t>
  </si>
  <si>
    <t>36,0:0,108,1240</t>
  </si>
  <si>
    <t>42,0:0,123,1419</t>
  </si>
  <si>
    <t>31,23:625,0,821</t>
  </si>
  <si>
    <t>30,0:0,87,978</t>
  </si>
  <si>
    <t>49,0:0,144,1611</t>
  </si>
  <si>
    <t>NM_177139_Lypd6,NR_033304_Lypd6</t>
  </si>
  <si>
    <t>uc008jqa.2_A2AQT5,uc012bvg.1_A2AQT5</t>
  </si>
  <si>
    <t>chr5:36886283:T</t>
  </si>
  <si>
    <t>53,0:0,156,1825</t>
  </si>
  <si>
    <t>72,0:0,214,2497</t>
  </si>
  <si>
    <t>68,0:0,196,2261</t>
  </si>
  <si>
    <t>103,0:0,307,3588</t>
  </si>
  <si>
    <t>35,0:0,105,1197</t>
  </si>
  <si>
    <t>44,0:0,132,1551</t>
  </si>
  <si>
    <t>26,23:643,0,681</t>
  </si>
  <si>
    <t>43,0:0,123,1437</t>
  </si>
  <si>
    <t>31,0:0,93,1109</t>
  </si>
  <si>
    <t>28,0:0,84,975</t>
  </si>
  <si>
    <t>NM_001113362_Tbc1d14,NM_133910_Tbc1d14</t>
  </si>
  <si>
    <t>uc008xet.1_Q5U224,uc008xeu.2_NP_598671,uc008xev.1_NP_001106833,uc008xew.2_D3Z400</t>
  </si>
  <si>
    <t>chr18:36404353:A</t>
  </si>
  <si>
    <t>37,1:0,108,1117</t>
  </si>
  <si>
    <t>34,23:639,0,769</t>
  </si>
  <si>
    <t>58,0:0,174,1726</t>
  </si>
  <si>
    <t>63,0:0,189,1916</t>
  </si>
  <si>
    <t>30,0:0,87,905</t>
  </si>
  <si>
    <t>36,0:0,105,1040</t>
  </si>
  <si>
    <t>30,0:0,87,921</t>
  </si>
  <si>
    <t>26,0:0,78,761</t>
  </si>
  <si>
    <t>35,0:0,102,1033</t>
  </si>
  <si>
    <t>22,0:0,63,623</t>
  </si>
  <si>
    <t>36,0:0,108,1059</t>
  </si>
  <si>
    <t>chr10:54141073:T</t>
  </si>
  <si>
    <t>32,0:0,93,1098</t>
  </si>
  <si>
    <t>21,24:653,0,586</t>
  </si>
  <si>
    <t>56,0:0,165,1936</t>
  </si>
  <si>
    <t>27,0:0,78,918</t>
  </si>
  <si>
    <t>18,0:0,54,636</t>
  </si>
  <si>
    <t>33,0:0,99,1160</t>
  </si>
  <si>
    <t>23,0:0,69,810</t>
  </si>
  <si>
    <t>27,0:0,81,958</t>
  </si>
  <si>
    <t>28,0:0,78,921</t>
  </si>
  <si>
    <t>ctctcacagggatgagaccc</t>
  </si>
  <si>
    <t>ttgcttttcttacctctctcca</t>
  </si>
  <si>
    <t>chr19:6460654:A</t>
  </si>
  <si>
    <t>32,1:0,93,1100</t>
  </si>
  <si>
    <t>68,0:0,199,2359</t>
  </si>
  <si>
    <t>33,24:647,0,901</t>
  </si>
  <si>
    <t>84,0:0,244,2900</t>
  </si>
  <si>
    <t>25,0:0,75,896</t>
  </si>
  <si>
    <t>34,0:0,99,1137</t>
  </si>
  <si>
    <t>39,0:0,117,1354</t>
  </si>
  <si>
    <t>36,0:0,105,1209</t>
  </si>
  <si>
    <t>31,0:0,87,1011</t>
  </si>
  <si>
    <t>TCCTGTCAGGGTGTCTCTCA</t>
  </si>
  <si>
    <t>ggtcattgatcccagcattt</t>
  </si>
  <si>
    <t>NM_001205234_Nrxn2,NM_001205235_Nrxn2,NM_020253_Nrxn2</t>
  </si>
  <si>
    <t>uc008git.1_,uc008giu.1_Q3UGZ9,uc008giv.1_NP_064649,uc008giw.1_NP_064649,uc008gix.1_NP_064649,uc012bhm.1_B2RX09</t>
  </si>
  <si>
    <t>chr2:68471385:T</t>
  </si>
  <si>
    <t>58,0:0,165,1954</t>
  </si>
  <si>
    <t>79,0:0,238,2792</t>
  </si>
  <si>
    <t>26,21:560,0,723</t>
  </si>
  <si>
    <t>28,0:0,84,989</t>
  </si>
  <si>
    <t>54,0:0,162,1913</t>
  </si>
  <si>
    <t>38,0:0,114,1344</t>
  </si>
  <si>
    <t>45,0:0,135,1585</t>
  </si>
  <si>
    <t>33,0:0,99,1142</t>
  </si>
  <si>
    <t>62,0:0,187,2191</t>
  </si>
  <si>
    <t>53,0:0,156,1824</t>
  </si>
  <si>
    <t>chr2:92598729:A</t>
  </si>
  <si>
    <t>45,0:0,135,1601</t>
  </si>
  <si>
    <t>85,0:0,250,2919</t>
  </si>
  <si>
    <t>90,0:0,259,3031</t>
  </si>
  <si>
    <t>122,0:0,355,4175</t>
  </si>
  <si>
    <t>30,0:0,90,1057</t>
  </si>
  <si>
    <t>27,23:648,0,732</t>
  </si>
  <si>
    <t>40,0:0,120,1415</t>
  </si>
  <si>
    <t>31,0:0,87,1023</t>
  </si>
  <si>
    <t>31,0:0,90,1059</t>
  </si>
  <si>
    <t>chr12:34043046:T</t>
  </si>
  <si>
    <t>51,0:0,147,1699</t>
  </si>
  <si>
    <t>35,22:588,0,971</t>
  </si>
  <si>
    <t>70,1:0,208,2408</t>
  </si>
  <si>
    <t>79,0:0,229,2660</t>
  </si>
  <si>
    <t>24,0:0,72,830</t>
  </si>
  <si>
    <t>24,0:0,72,814</t>
  </si>
  <si>
    <t>31,0:0,93,1055</t>
  </si>
  <si>
    <t>44,0:0,129,1484</t>
  </si>
  <si>
    <t>40,0:0,117,1352</t>
  </si>
  <si>
    <t>35,0:0,102,1157</t>
  </si>
  <si>
    <t>ggttggcagagtgcttacct</t>
  </si>
  <si>
    <t>TCACCCAAGATCAAGTGTTACC</t>
  </si>
  <si>
    <t>chr1:125608452:T</t>
  </si>
  <si>
    <t>47,0:0,138,1577</t>
  </si>
  <si>
    <t>42,0:0,117,1358</t>
  </si>
  <si>
    <t>65,1:0,196,2275</t>
  </si>
  <si>
    <t>26,21:597,0,698</t>
  </si>
  <si>
    <t>34,0:0,93,1053</t>
  </si>
  <si>
    <t>24,0:0,66,753</t>
  </si>
  <si>
    <t>30,0:0,90,1050</t>
  </si>
  <si>
    <t>28,0:0,84,979</t>
  </si>
  <si>
    <t>26,0:0,78,898</t>
  </si>
  <si>
    <t>NM_199021_Dpp10</t>
  </si>
  <si>
    <t>uc007cjx.2_NP_950186</t>
  </si>
  <si>
    <t>chr6:98480475:A</t>
  </si>
  <si>
    <t>41,0:0,123,1421</t>
  </si>
  <si>
    <t>53,0:0,150,1774</t>
  </si>
  <si>
    <t>19,24:610,0,540</t>
  </si>
  <si>
    <t>67,0:0,199,2350</t>
  </si>
  <si>
    <t>25,0:0,75,867</t>
  </si>
  <si>
    <t>40,0:0,120,1400</t>
  </si>
  <si>
    <t>40,0:0,120,1399</t>
  </si>
  <si>
    <t>34,0:0,102,1200</t>
  </si>
  <si>
    <t>GTGGAATGGAATCGGTTGAG</t>
  </si>
  <si>
    <t>AGGGGGAAAGATGGAGAATG</t>
  </si>
  <si>
    <t>chr8:23619769:A</t>
  </si>
  <si>
    <t>34,0:0,93,1067</t>
  </si>
  <si>
    <t>49,0:0,144,1649</t>
  </si>
  <si>
    <t>52,0:0,138,1572</t>
  </si>
  <si>
    <t>25,23:639,0,669</t>
  </si>
  <si>
    <t>29,0:0,84,980</t>
  </si>
  <si>
    <t>20,0:0,57,647</t>
  </si>
  <si>
    <t>23,0:0,69,770</t>
  </si>
  <si>
    <t>18,0:0,45,493</t>
  </si>
  <si>
    <t>19,0:0,45,498</t>
  </si>
  <si>
    <t>30,0:0,90,1016</t>
  </si>
  <si>
    <t>TGAGTTCGGTTTATCCCTGC</t>
  </si>
  <si>
    <t>AGGCTGCTTCCCACTTCTCT</t>
  </si>
  <si>
    <t>NM_011394_Slc20a2</t>
  </si>
  <si>
    <t>uc009ldf.2_NP_035524</t>
  </si>
  <si>
    <t>chr4:22258767:A</t>
  </si>
  <si>
    <t>37,0:0,111,1298</t>
  </si>
  <si>
    <t>74,0:0,223,2609</t>
  </si>
  <si>
    <t>59,0:0,175,2076</t>
  </si>
  <si>
    <t>49,0:0,147,1761</t>
  </si>
  <si>
    <t>45,0:0,132,1547</t>
  </si>
  <si>
    <t>43,0:0,129,1528</t>
  </si>
  <si>
    <t>23,21:599,0,604</t>
  </si>
  <si>
    <t>38,0:0,114,1348</t>
  </si>
  <si>
    <t>38,0:0,114,1347</t>
  </si>
  <si>
    <t>22,0:0,66,782</t>
  </si>
  <si>
    <t>chr9:5836704:T</t>
  </si>
  <si>
    <t>27,0:0,75,879</t>
  </si>
  <si>
    <t>45,0:0,135,1567</t>
  </si>
  <si>
    <t>37,24:611,0,1037</t>
  </si>
  <si>
    <t>30,0:0,90,1023</t>
  </si>
  <si>
    <t>31,0:0,93,1077</t>
  </si>
  <si>
    <t>24,0:0,72,813</t>
  </si>
  <si>
    <t>39,0:0,111,1261</t>
  </si>
  <si>
    <t>35,0:0,102,1175</t>
  </si>
  <si>
    <t>38,0:0,111,1283</t>
  </si>
  <si>
    <t>ccctttaccatcatggcttc</t>
  </si>
  <si>
    <t>ggtgtagatttgtggatgtacca</t>
  </si>
  <si>
    <t>chr2:150732205:T</t>
  </si>
  <si>
    <t>33,0:0,96,938</t>
  </si>
  <si>
    <t>56,0:0,153,1503</t>
  </si>
  <si>
    <t>54,0:0,159,1577</t>
  </si>
  <si>
    <t>52,0:0,156,1568</t>
  </si>
  <si>
    <t>33,0:0,96,939</t>
  </si>
  <si>
    <t>35,0:0,102,1015</t>
  </si>
  <si>
    <t>15,22:634,0,317</t>
  </si>
  <si>
    <t>32,0:0,93,895</t>
  </si>
  <si>
    <t>28,0:0,81,830</t>
  </si>
  <si>
    <t>43,0:0,117,1186</t>
  </si>
  <si>
    <t>37,0:0,108,1068</t>
  </si>
  <si>
    <t>chr13:15592367:T</t>
  </si>
  <si>
    <t>55,0:0,165,1717</t>
  </si>
  <si>
    <t>77,0:0,225,2293</t>
  </si>
  <si>
    <t>61,0:0,180,1867</t>
  </si>
  <si>
    <t>96,0:0,285,2925</t>
  </si>
  <si>
    <t>39,0:0,117,1174</t>
  </si>
  <si>
    <t>41,0:0,123,1271</t>
  </si>
  <si>
    <t>21,23:605,0,529</t>
  </si>
  <si>
    <t>41,0:0,123,1277</t>
  </si>
  <si>
    <t>47,0:0,141,1498</t>
  </si>
  <si>
    <t>48,0:0,141,1419</t>
  </si>
  <si>
    <t>44,0:0,126,1310</t>
  </si>
  <si>
    <t>NM_008130_Gli3</t>
  </si>
  <si>
    <t>uc007pnq.1_Q3UMJ8,uc007pnr.1_Q3TYX7,uc007pns.1_B2RUG4</t>
  </si>
  <si>
    <t>chr14:28847583:T</t>
  </si>
  <si>
    <t>61,0:0,181,2125</t>
  </si>
  <si>
    <t>25,22:600,0,633</t>
  </si>
  <si>
    <t>40,0:0,117,1391</t>
  </si>
  <si>
    <t>37,1:0,111,1299</t>
  </si>
  <si>
    <t>39,0:0,117,1378</t>
  </si>
  <si>
    <t>52,0:0,156,1822</t>
  </si>
  <si>
    <t>50,0:0,147,1719</t>
  </si>
  <si>
    <t>60,0:0,181,2126</t>
  </si>
  <si>
    <t>GGCATTTTTCCATTCTGCAC</t>
  </si>
  <si>
    <t>AATTGCTGGATACGTGTTTGC</t>
  </si>
  <si>
    <t>NM_177814_Erc2</t>
  </si>
  <si>
    <t>uc007stz.1_Q3UHT7,uc007sua.1_Q6PH08-3,uc007sub.1_Q5J8K8,uc007suc.1_Q5J8K5,uc007sud.1_Q5J8K7</t>
  </si>
  <si>
    <t>29,0:0,87,1000</t>
  </si>
  <si>
    <t>57,0:0,171,1972</t>
  </si>
  <si>
    <t>41,0:0,123,1420</t>
  </si>
  <si>
    <t>47,0:0,141,1614</t>
  </si>
  <si>
    <t>29,0:0,87,1012</t>
  </si>
  <si>
    <t>21,21:594,0,596</t>
  </si>
  <si>
    <t>43,0:0,126,1448</t>
  </si>
  <si>
    <t>GCTCTGGGAAATGCTGTTTT</t>
  </si>
  <si>
    <t>ggtaacatagacccagaaagaca</t>
  </si>
  <si>
    <t>NM_207018_Tas2r113_132843028</t>
  </si>
  <si>
    <t>NM_207018_Tas2r113</t>
  </si>
  <si>
    <t>uc009ejt.1_Q7M711</t>
  </si>
  <si>
    <t>chr10:97808912:A</t>
  </si>
  <si>
    <t>40,2:0,120,1394</t>
  </si>
  <si>
    <t>52,0:0,156,1813</t>
  </si>
  <si>
    <t>26,21:595,0,708</t>
  </si>
  <si>
    <t>54,0:0,153,1787</t>
  </si>
  <si>
    <t>21,0:0,63,724</t>
  </si>
  <si>
    <t>30,0:0,87,1013</t>
  </si>
  <si>
    <t>34,0:0,102,1180</t>
  </si>
  <si>
    <t>25,0:0,72,803</t>
  </si>
  <si>
    <t>27,0:0,75,869</t>
  </si>
  <si>
    <t>26,0:0,78,897</t>
  </si>
  <si>
    <t>NR_045179_Gm8633</t>
  </si>
  <si>
    <t>chr2:15320698:G</t>
  </si>
  <si>
    <t>28,23:632,0,763</t>
  </si>
  <si>
    <t>43,0:0,126,1458</t>
  </si>
  <si>
    <t>47,0:0,141,1644</t>
  </si>
  <si>
    <t>37,0:0,111,1296</t>
  </si>
  <si>
    <t>22,0:0,66,767</t>
  </si>
  <si>
    <t>30,0:0,87,1003</t>
  </si>
  <si>
    <t>31,0:0,93,1067</t>
  </si>
  <si>
    <t>chr3:127136386:C</t>
  </si>
  <si>
    <t>28,0:0,84,885</t>
  </si>
  <si>
    <t>34,0:0,99,1037</t>
  </si>
  <si>
    <t>35,0:0,105,1123</t>
  </si>
  <si>
    <t>22,22:629,0,554</t>
  </si>
  <si>
    <t>21,0:0,63,649</t>
  </si>
  <si>
    <t>27,0:0,81,859</t>
  </si>
  <si>
    <t>25,0:0,75,777</t>
  </si>
  <si>
    <t>24,0:0,66,722</t>
  </si>
  <si>
    <t>32,0:0,93,1015</t>
  </si>
  <si>
    <t>21,0:0,63,685</t>
  </si>
  <si>
    <t>17,0:0,48,520</t>
  </si>
  <si>
    <t>tgatggctaccagaagaggg</t>
  </si>
  <si>
    <t>CGTCTTCTGAGCCACACAAC</t>
  </si>
  <si>
    <t>uc008rgx.1_</t>
  </si>
  <si>
    <t>chr9:97682365:T</t>
  </si>
  <si>
    <t>40,0:0,120,1425</t>
  </si>
  <si>
    <t>79,0:0,235,2732</t>
  </si>
  <si>
    <t>57,0:0,171,1990</t>
  </si>
  <si>
    <t>41,0:0,123,1432</t>
  </si>
  <si>
    <t>55,0:0,165,1906</t>
  </si>
  <si>
    <t>43,0:0,129,1495</t>
  </si>
  <si>
    <t>51,0:0,150,1712</t>
  </si>
  <si>
    <t>25,20:562,0,666</t>
  </si>
  <si>
    <t>NM_022319_Clstn2</t>
  </si>
  <si>
    <t>uc009rdd.1_Q9ER65</t>
  </si>
  <si>
    <t>chr11:113307042:A</t>
  </si>
  <si>
    <t>57,0:0,171,1997</t>
  </si>
  <si>
    <t>69,0:0,205,2370</t>
  </si>
  <si>
    <t>76,0:0,229,2685</t>
  </si>
  <si>
    <t>108,0:0,325,3843</t>
  </si>
  <si>
    <t>33,0:0,99,1148</t>
  </si>
  <si>
    <t>20,23:611,0,578</t>
  </si>
  <si>
    <t>48,0:0,144,1668</t>
  </si>
  <si>
    <t>29,0:0,84,985</t>
  </si>
  <si>
    <t>32,0:0,96,1108</t>
  </si>
  <si>
    <t>NM_001166503_Slc39a11,NM_027216_Slc39a11</t>
  </si>
  <si>
    <t>uc007mek.2_,uc007mel.2_,uc007mem.2_Q8BWY7-3,uc007men.2_Q8BWY7,uc007meo.1_Q8BWY7</t>
  </si>
  <si>
    <t>chr1:186212113:C</t>
  </si>
  <si>
    <t>33,0:0,93,1061</t>
  </si>
  <si>
    <t>50,1:0,147,1701</t>
  </si>
  <si>
    <t>56,0:0,168,1914</t>
  </si>
  <si>
    <t>47,0:0,138,1597</t>
  </si>
  <si>
    <t>38,0:0,111,1295</t>
  </si>
  <si>
    <t>21,21:599,0,600</t>
  </si>
  <si>
    <t>47,0:0,141,1631</t>
  </si>
  <si>
    <t>chr18:48631522:A</t>
  </si>
  <si>
    <t>45,0:0,132,1527</t>
  </si>
  <si>
    <t>44,0:0,132,1583</t>
  </si>
  <si>
    <t>54,0:0,159,1894</t>
  </si>
  <si>
    <t>33,0:0,99,1182</t>
  </si>
  <si>
    <t>40,0:0,120,1397</t>
  </si>
  <si>
    <t>22,0:0,66,778</t>
  </si>
  <si>
    <t>21,22:589,0,599</t>
  </si>
  <si>
    <t>41,0:0,120,1388</t>
  </si>
  <si>
    <t>29,0:0,87,1007</t>
  </si>
  <si>
    <t>41,0:0,123,1443</t>
  </si>
  <si>
    <t>40,0:0,120,1389</t>
  </si>
  <si>
    <t>chr4:17524065:A</t>
  </si>
  <si>
    <t>48,0:0,144,1700</t>
  </si>
  <si>
    <t>61,0:0,181,2132</t>
  </si>
  <si>
    <t>56,0:0,165,1948</t>
  </si>
  <si>
    <t>50,0:0,150,1765</t>
  </si>
  <si>
    <t>31,0:0,93,1097</t>
  </si>
  <si>
    <t>34,0:0,102,1186</t>
  </si>
  <si>
    <t>14,22:615,0,390</t>
  </si>
  <si>
    <t>42,0:0,123,1417</t>
  </si>
  <si>
    <t>35,0:0,105,1218</t>
  </si>
  <si>
    <t>32,0:0,93,1079</t>
  </si>
  <si>
    <t>chr16:31565963:T</t>
  </si>
  <si>
    <t>27,0:0,81,955</t>
  </si>
  <si>
    <t>39,0:0,114,1312</t>
  </si>
  <si>
    <t>52,0:0,156,1803</t>
  </si>
  <si>
    <t>49,0:0,147,1742</t>
  </si>
  <si>
    <t>33,0:0,96,1132</t>
  </si>
  <si>
    <t>37,0:0,105,1225</t>
  </si>
  <si>
    <t>21,23:610,0,596</t>
  </si>
  <si>
    <t>36,0:0,108,1252</t>
  </si>
  <si>
    <t>37,0:0,108,1270</t>
  </si>
  <si>
    <t>38,0:0,111,1277</t>
  </si>
  <si>
    <t>chr10:70519963:A</t>
  </si>
  <si>
    <t>39,0:0,114,1138</t>
  </si>
  <si>
    <t>33,0:0,99,967</t>
  </si>
  <si>
    <t>31,22:591,0,715</t>
  </si>
  <si>
    <t>67,0:0,189,1878</t>
  </si>
  <si>
    <t>26,0:0,78,826</t>
  </si>
  <si>
    <t>17,0:0,45,477</t>
  </si>
  <si>
    <t>35,0:0,96,936</t>
  </si>
  <si>
    <t>31,0:0,93,915</t>
  </si>
  <si>
    <t>25,0:0,75,750</t>
  </si>
  <si>
    <t>28,0:0,78,792</t>
  </si>
  <si>
    <t>22,0:0,66,650</t>
  </si>
  <si>
    <t>NM_031397_Bicc1</t>
  </si>
  <si>
    <t>uc007fof.1_Q99MQ1-2,uc007fog.1_Q99MQ1,uc007foh.1_Q99MQ1</t>
  </si>
  <si>
    <t>chr12:48136954:T</t>
  </si>
  <si>
    <t>33,0:0,99,1166</t>
  </si>
  <si>
    <t>58,0:0,175,2043</t>
  </si>
  <si>
    <t>43,0:0,129,1512</t>
  </si>
  <si>
    <t>32,0:0,96,1141</t>
  </si>
  <si>
    <t>38,0:0,114,1352</t>
  </si>
  <si>
    <t>31,1:0,93,1081</t>
  </si>
  <si>
    <t>45,0:0,135,1563</t>
  </si>
  <si>
    <t>36,0:0,102,1212</t>
  </si>
  <si>
    <t>44,1:0,132,1553</t>
  </si>
  <si>
    <t>20,20:571,0,587</t>
  </si>
  <si>
    <t>chr2:105292174:T</t>
  </si>
  <si>
    <t>79,0:0,229,2602</t>
  </si>
  <si>
    <t>66,0:0,193,2207</t>
  </si>
  <si>
    <t>96,1:0,280,3198</t>
  </si>
  <si>
    <t>30,0:0,90,1032</t>
  </si>
  <si>
    <t>38,0:0,108,1229</t>
  </si>
  <si>
    <t>36,0:0,102,1149</t>
  </si>
  <si>
    <t>36,0:0,102,1132</t>
  </si>
  <si>
    <t>36,0:0,108,1221</t>
  </si>
  <si>
    <t>31,22:594,0,784</t>
  </si>
  <si>
    <t>chr2:132976614:T</t>
  </si>
  <si>
    <t>53,0:0,159,1895</t>
  </si>
  <si>
    <t>28,23:603,0,787</t>
  </si>
  <si>
    <t>77,0:0,229,2693</t>
  </si>
  <si>
    <t>36,0:0,108,1257</t>
  </si>
  <si>
    <t>30,0:0,87,1016</t>
  </si>
  <si>
    <t>25,0:0,75,871</t>
  </si>
  <si>
    <t>35,0:0,105,1225</t>
  </si>
  <si>
    <t>chrX:154066555:A</t>
  </si>
  <si>
    <t>17,0:0,51,593</t>
  </si>
  <si>
    <t>33,0:0,99,1162</t>
  </si>
  <si>
    <t>54,0:0,162,1871</t>
  </si>
  <si>
    <t>28,0:0,81,919</t>
  </si>
  <si>
    <t>15,0:0,45,503</t>
  </si>
  <si>
    <t>12,0:0,33,377</t>
  </si>
  <si>
    <t>20,0:0,60,694</t>
  </si>
  <si>
    <t>39,0:0,117,1335</t>
  </si>
  <si>
    <t>22,21:585,0,600</t>
  </si>
  <si>
    <t>chr5:59717896:G</t>
  </si>
  <si>
    <t>15,22:620,0,423</t>
  </si>
  <si>
    <t>35,0:0,105,1249</t>
  </si>
  <si>
    <t>20,0:0,60,709</t>
  </si>
  <si>
    <t>38,0:0,114,1324</t>
  </si>
  <si>
    <t>34,0:0,102,1167</t>
  </si>
  <si>
    <t>38,0:0,114,1323</t>
  </si>
  <si>
    <t>26,0:0,78,912</t>
  </si>
  <si>
    <t>chr2:141713314:G</t>
  </si>
  <si>
    <t>51,0:0,153,1814</t>
  </si>
  <si>
    <t>64,0:0,193,2245</t>
  </si>
  <si>
    <t>53,0:0,156,1846</t>
  </si>
  <si>
    <t>96,0:0,289,3378</t>
  </si>
  <si>
    <t>27,0:0,81,941</t>
  </si>
  <si>
    <t>35,0:0,102,1190</t>
  </si>
  <si>
    <t>29,0:0,87,1010</t>
  </si>
  <si>
    <t>36,0:0,105,1231</t>
  </si>
  <si>
    <t>49,0:0,147,1739</t>
  </si>
  <si>
    <t>16,20:542,0,448</t>
  </si>
  <si>
    <t>GAG</t>
  </si>
  <si>
    <t>NM_001013802_Macrod2</t>
  </si>
  <si>
    <t>uc008mpv.1_Q3UYG8,uc008mpx.1_Q6DFY7</t>
  </si>
  <si>
    <t>chrX:126410935:G</t>
  </si>
  <si>
    <t>18,0:0,54,593</t>
  </si>
  <si>
    <t>30,0:0,90,901</t>
  </si>
  <si>
    <t>37,0:0,111,1167</t>
  </si>
  <si>
    <t>0,20:635,60,0</t>
  </si>
  <si>
    <t>30,0:0,90,936</t>
  </si>
  <si>
    <t>24,0:0,69,715</t>
  </si>
  <si>
    <t>28,0:0,84,878</t>
  </si>
  <si>
    <t>12,0:0,36,380</t>
  </si>
  <si>
    <t>13,0:0,36,359</t>
  </si>
  <si>
    <t>30,0:0,90,942</t>
  </si>
  <si>
    <t>34,0:0,102,1028</t>
  </si>
  <si>
    <t>GGCCTTGTGGGTGTTCTAAA</t>
  </si>
  <si>
    <t>GCAGCTATCAGGATTCAGGC</t>
  </si>
  <si>
    <t>NM_172493_Diap2</t>
  </si>
  <si>
    <t>uc009uet.2_Q6W4W7,uc012hoe.1_NP_766081,uc012hof.1_Q496P2</t>
  </si>
  <si>
    <t>chr12:96349965:T</t>
  </si>
  <si>
    <t>38,0:0,114,1355</t>
  </si>
  <si>
    <t>34,21:572,0,970</t>
  </si>
  <si>
    <t>45,0:0,135,1599</t>
  </si>
  <si>
    <t>32,0:0,93,1093</t>
  </si>
  <si>
    <t>28,0:0,81,945</t>
  </si>
  <si>
    <t>37,0:0,111,1289</t>
  </si>
  <si>
    <t>27,0:0,81,946</t>
  </si>
  <si>
    <t>38,0:0,114,1326</t>
  </si>
  <si>
    <t>chr19:24392984:C</t>
  </si>
  <si>
    <t>19,0:0,57,656</t>
  </si>
  <si>
    <t>20,24:628,0,554</t>
  </si>
  <si>
    <t>48,0:0,138,1594</t>
  </si>
  <si>
    <t>18,0:0,54,623</t>
  </si>
  <si>
    <t>22,0:0,66,756</t>
  </si>
  <si>
    <t>24,0:0,72,833</t>
  </si>
  <si>
    <t>11,0:0,33,382</t>
  </si>
  <si>
    <t>20,0:0,60,670</t>
  </si>
  <si>
    <t>TTG</t>
  </si>
  <si>
    <t>CGCTAAGACTTGGGCTTCAA</t>
  </si>
  <si>
    <t>AATACATCCTGGGGTGGTCA</t>
  </si>
  <si>
    <t>NM_008846_Pip5k1b</t>
  </si>
  <si>
    <t>uc008hap.1_P70181,uc012bjs.1_P70181-2</t>
  </si>
  <si>
    <t>chr12:120837856:A</t>
  </si>
  <si>
    <t>41,0:0,120,1378</t>
  </si>
  <si>
    <t>79,0:0,238,2699</t>
  </si>
  <si>
    <t>77,0:0,229,2639</t>
  </si>
  <si>
    <t>82,0:0,244,2847</t>
  </si>
  <si>
    <t>33,0:0,96,1104</t>
  </si>
  <si>
    <t>39,0:0,111,1295</t>
  </si>
  <si>
    <t>23,0:0,66,757</t>
  </si>
  <si>
    <t>39,0:0,117,1372</t>
  </si>
  <si>
    <t>22,20:563,0,562</t>
  </si>
  <si>
    <t>chr2:161966203:A</t>
  </si>
  <si>
    <t>40,0:0,120,1386</t>
  </si>
  <si>
    <t>54,0:0,150,1761</t>
  </si>
  <si>
    <t>65,0:0,193,2267</t>
  </si>
  <si>
    <t>63,0:0,181,2121</t>
  </si>
  <si>
    <t>32,0:0,93,1102</t>
  </si>
  <si>
    <t>18,0:0,54,629</t>
  </si>
  <si>
    <t>17,21:586,0,468</t>
  </si>
  <si>
    <t>28,0:0,78,897</t>
  </si>
  <si>
    <t>27,0:0,78,886</t>
  </si>
  <si>
    <t>32,0:0,96,1128</t>
  </si>
  <si>
    <t>NM_021464_Ptprt</t>
  </si>
  <si>
    <t>uc008nrw.1_B1AQN1,uc008nrx.1_B1AQN3,uc008nry.1_B1AQN3,uc008nrz.1_B1AQN4</t>
  </si>
  <si>
    <t>chr9:82793884:C</t>
  </si>
  <si>
    <t>68,0:0,202,2314</t>
  </si>
  <si>
    <t>57,0:0,168,1936</t>
  </si>
  <si>
    <t>37,0:0,108,1228</t>
  </si>
  <si>
    <t>33,0:0,99,1146</t>
  </si>
  <si>
    <t>40,0:0,120,1351</t>
  </si>
  <si>
    <t>23,21:585,0,562</t>
  </si>
  <si>
    <t>NM_001081216_Phip</t>
  </si>
  <si>
    <t>uc009qvv.1_NP_001074685,uc009qvw.1_Q8VDD9</t>
  </si>
  <si>
    <t>chr9:122054437:T</t>
  </si>
  <si>
    <t>27,22:581,0,769</t>
  </si>
  <si>
    <t>73,0:0,217,2543</t>
  </si>
  <si>
    <t>78,0:0,232,2744</t>
  </si>
  <si>
    <t>33,0:0,96,1113</t>
  </si>
  <si>
    <t>28,0:0,81,940</t>
  </si>
  <si>
    <t>34,0:0,102,1204</t>
  </si>
  <si>
    <t>33,0:0,96,1148</t>
  </si>
  <si>
    <t>NM_001164572_Snrk,NM_133741_Snrk</t>
  </si>
  <si>
    <t>uc009sen.2_Q8VDU5,uc009seo.2_Q8VDU5,uc009sep.2_Q8VDU5</t>
  </si>
  <si>
    <t>chr11:102121756:A</t>
  </si>
  <si>
    <t>32,0:0,87,934</t>
  </si>
  <si>
    <t>84,0:0,228,2384</t>
  </si>
  <si>
    <t>97,0:0,285,2898</t>
  </si>
  <si>
    <t>105,0:0,310,3260</t>
  </si>
  <si>
    <t>39,0:0,108,1109</t>
  </si>
  <si>
    <t>26,0:0,75,776</t>
  </si>
  <si>
    <t>32,0:0,90,917</t>
  </si>
  <si>
    <t>15,21:583,0,374</t>
  </si>
  <si>
    <t>28,0:0,72,732</t>
  </si>
  <si>
    <t>45,0:0,126,1320</t>
  </si>
  <si>
    <t>NM_153544_BC030867</t>
  </si>
  <si>
    <t>uc007lqz.1_Q32P12,uc011yfq.1_</t>
  </si>
  <si>
    <t>chr7:55632280:T</t>
  </si>
  <si>
    <t>32,0:0,96,1135</t>
  </si>
  <si>
    <t>44,0:0,132,1564</t>
  </si>
  <si>
    <t>47,0:0,141,1678</t>
  </si>
  <si>
    <t>45,0:0,132,1551</t>
  </si>
  <si>
    <t>29,0:0,87,1023</t>
  </si>
  <si>
    <t>47,0:0,141,1639</t>
  </si>
  <si>
    <t>45,0:0,135,1581</t>
  </si>
  <si>
    <t>29,0:0,84,992</t>
  </si>
  <si>
    <t>24,21:588,0,647</t>
  </si>
  <si>
    <t>GTCTCTGACCATGGGCTCTT</t>
  </si>
  <si>
    <t>ATAGGAGGGCTTGGGATCAT</t>
  </si>
  <si>
    <t>chr3:76550750:T</t>
  </si>
  <si>
    <t>50,0:0,141,1644</t>
  </si>
  <si>
    <t>37,0:0,102,1210</t>
  </si>
  <si>
    <t>19,22:584,0,484</t>
  </si>
  <si>
    <t>24,0:0,66,783</t>
  </si>
  <si>
    <t>24,0:0,69,791</t>
  </si>
  <si>
    <t>24,0:0,72,838</t>
  </si>
  <si>
    <t>17,0:0,51,596</t>
  </si>
  <si>
    <t>31,0:0,93,1090</t>
  </si>
  <si>
    <t>27,0:0,81,950</t>
  </si>
  <si>
    <t>chr16:20470332:G</t>
  </si>
  <si>
    <t>42,0:0,123,1402</t>
  </si>
  <si>
    <t>92,0:0,277,3162</t>
  </si>
  <si>
    <t>72,0:0,217,2478</t>
  </si>
  <si>
    <t>76,0:0,229,2598</t>
  </si>
  <si>
    <t>48,0:0,144,1624</t>
  </si>
  <si>
    <t>57,0:0,171,1929</t>
  </si>
  <si>
    <t>50,0:0,150,1728</t>
  </si>
  <si>
    <t>23,20:560,0,598</t>
  </si>
  <si>
    <t>chr1:144031994:A</t>
  </si>
  <si>
    <t>44,0:0,132,1527</t>
  </si>
  <si>
    <t>54,0:0,162,1878</t>
  </si>
  <si>
    <t>51,0:0,150,1730</t>
  </si>
  <si>
    <t>15,19:536,0,437</t>
  </si>
  <si>
    <t>45,0:0,135,1540</t>
  </si>
  <si>
    <t>36,0:0,105,1210</t>
  </si>
  <si>
    <t>41,0:0,117,1358</t>
  </si>
  <si>
    <t>33,0:0,99,1150</t>
  </si>
  <si>
    <t>34,0:0,102,1164</t>
  </si>
  <si>
    <t>45,0:0,132,1550</t>
  </si>
  <si>
    <t>chr12:85510976:A</t>
  </si>
  <si>
    <t>56,0:0,162,1651</t>
  </si>
  <si>
    <t>78,0:0,216,2257</t>
  </si>
  <si>
    <t>75,0:0,222,2262</t>
  </si>
  <si>
    <t>79,0:0,237,2442</t>
  </si>
  <si>
    <t>35,1:0,102,1024</t>
  </si>
  <si>
    <t>49,0:0,147,1494</t>
  </si>
  <si>
    <t>20,20:564,0,507</t>
  </si>
  <si>
    <t>30,0:0,90,967</t>
  </si>
  <si>
    <t>45,0:0,129,1349</t>
  </si>
  <si>
    <t>51,0:0,150,1533</t>
  </si>
  <si>
    <t>45,0:0,135,1354</t>
  </si>
  <si>
    <t>NM_001163501_C130039O16Rik,NM_001163502_C130039O16Rik</t>
  </si>
  <si>
    <t>uc007oem.2_NP_001156973,uc011you.1_NP_001156974</t>
  </si>
  <si>
    <t>chrX:19877059:A</t>
  </si>
  <si>
    <t>18,0:0,54,569</t>
  </si>
  <si>
    <t>40,0:0,120,1268</t>
  </si>
  <si>
    <t>44,0:0,132,1393</t>
  </si>
  <si>
    <t>36,0:0,108,1095</t>
  </si>
  <si>
    <t>46,0:0,138,1445</t>
  </si>
  <si>
    <t>26,0:0,72,740</t>
  </si>
  <si>
    <t>16,19:528,0,382</t>
  </si>
  <si>
    <t>27,0:0,81,896</t>
  </si>
  <si>
    <t>34,0:0,102,1040</t>
  </si>
  <si>
    <t>40,0:0,120,1222</t>
  </si>
  <si>
    <t>43,0:0,129,1300</t>
  </si>
  <si>
    <t>chr15:31385310:A</t>
  </si>
  <si>
    <t>38,0:0,105,1045</t>
  </si>
  <si>
    <t>85,0:0,237,2493</t>
  </si>
  <si>
    <t>71,0:0,210,2131</t>
  </si>
  <si>
    <t>84,0:0,246,2522</t>
  </si>
  <si>
    <t>35,0:0,99,1086</t>
  </si>
  <si>
    <t>45,0:0,129,1352</t>
  </si>
  <si>
    <t>30,0:0,78,782</t>
  </si>
  <si>
    <t>33,0:0,99,1033</t>
  </si>
  <si>
    <t>29,0:0,87,879</t>
  </si>
  <si>
    <t>39,0:0,111,1147</t>
  </si>
  <si>
    <t>21,19:554,0,421</t>
  </si>
  <si>
    <t>GGCCCCTAAAACCGAAAGAT</t>
  </si>
  <si>
    <t>TGGAAAGTGTTGCTGCAGAG</t>
  </si>
  <si>
    <t>chr16:37203341:T</t>
  </si>
  <si>
    <t>27,0:0,81,933</t>
  </si>
  <si>
    <t>53,0:0,153,1773</t>
  </si>
  <si>
    <t>60,0:0,175,2020</t>
  </si>
  <si>
    <t>26,0:0,75,870</t>
  </si>
  <si>
    <t>37,0:0,111,1273</t>
  </si>
  <si>
    <t>31,0:0,93,1072</t>
  </si>
  <si>
    <t>31,0:0,93,1065</t>
  </si>
  <si>
    <t>16,21:560,0,458</t>
  </si>
  <si>
    <t>CCC</t>
  </si>
  <si>
    <t>NM_001114611_Stxbp5l,NM_001114612_Stxbp5l,NM_001114613_Stxbp5l,NM_172440_Stxbp5l</t>
  </si>
  <si>
    <t>uc007zds.2_Q5DQR4,uc007zdt.2_Q5DQR4-2,uc007zdu.2_Q5DQR4-3,uc007zdv.2_Q5DQR4-4,uc007zdw.2_Q5DQR4-5,uc012afl.1_Q5DQR4,uc012afm.1_B7ZN50,uc012afn.1_B7ZN48</t>
  </si>
  <si>
    <t>chr10:16202652:T</t>
  </si>
  <si>
    <t>30,0:0,81,930</t>
  </si>
  <si>
    <t>57,0:0,169,1991</t>
  </si>
  <si>
    <t>49,0:0,132,1521</t>
  </si>
  <si>
    <t>18,21:578,0,487</t>
  </si>
  <si>
    <t>35,0:0,105,1199</t>
  </si>
  <si>
    <t>21,0:0,57,651</t>
  </si>
  <si>
    <t>27,0:0,81,937</t>
  </si>
  <si>
    <t>46,0:0,138,1614</t>
  </si>
  <si>
    <t>30,0:0,87,1028</t>
  </si>
  <si>
    <t>chr5:104572577:A</t>
  </si>
  <si>
    <t>52,0:0,156,1818</t>
  </si>
  <si>
    <t>64,0:0,190,2220</t>
  </si>
  <si>
    <t>89,0:0,265,3092</t>
  </si>
  <si>
    <t>95,0:0,283,3346</t>
  </si>
  <si>
    <t>44,0:0,132,1525</t>
  </si>
  <si>
    <t>43,0:0,129,1519</t>
  </si>
  <si>
    <t>27,0:0,81,956</t>
  </si>
  <si>
    <t>24,19:537,0,623</t>
  </si>
  <si>
    <t>50,0:0,147,1713</t>
  </si>
  <si>
    <t>chr11:89634244:A</t>
  </si>
  <si>
    <t>49,0:0,144,1702</t>
  </si>
  <si>
    <t>47,0:0,141,1648</t>
  </si>
  <si>
    <t>76,0:0,223,2618</t>
  </si>
  <si>
    <t>76,0:0,226,2672</t>
  </si>
  <si>
    <t>32,0:0,96,1132</t>
  </si>
  <si>
    <t>35,0:0,105,1233</t>
  </si>
  <si>
    <t>24,20:557,0,650</t>
  </si>
  <si>
    <t>41,0:0,120,1407</t>
  </si>
  <si>
    <t>35,0:0,105,1232</t>
  </si>
  <si>
    <t>36,0:0,105,1249</t>
  </si>
  <si>
    <t>uc007kwk.1_</t>
  </si>
  <si>
    <t>chr1:154760125:T</t>
  </si>
  <si>
    <t>29,0:0,84,850</t>
  </si>
  <si>
    <t>58,0:0,171,1773</t>
  </si>
  <si>
    <t>57,0:0,165,1632</t>
  </si>
  <si>
    <t>65,0:0,192,1965</t>
  </si>
  <si>
    <t>35,0:0,102,1035</t>
  </si>
  <si>
    <t>40,0:0,117,1232</t>
  </si>
  <si>
    <t>42,0:0,123,1249</t>
  </si>
  <si>
    <t>38,0:0,99,997</t>
  </si>
  <si>
    <t>17,20:551,0,413</t>
  </si>
  <si>
    <t>34,0:0,96,974</t>
  </si>
  <si>
    <t>chr15:15190584:G</t>
  </si>
  <si>
    <t>35,0:0,105,1205</t>
  </si>
  <si>
    <t>36,0:0,108,1250</t>
  </si>
  <si>
    <t>26,0:0,78,891</t>
  </si>
  <si>
    <t>15,0:0,45,527</t>
  </si>
  <si>
    <t>29,0:0,87,996</t>
  </si>
  <si>
    <t>30,0:0,90,1008</t>
  </si>
  <si>
    <t>43,0:0,126,1449</t>
  </si>
  <si>
    <t>28,0:0,84,938</t>
  </si>
  <si>
    <t>34,0:0,102,1162</t>
  </si>
  <si>
    <t>22,20:545,0,566</t>
  </si>
  <si>
    <t>chr3:74931654:T</t>
  </si>
  <si>
    <t>33,0:0,99,1125</t>
  </si>
  <si>
    <t>53,0:0,159,1835</t>
  </si>
  <si>
    <t>50,0:0,150,1707</t>
  </si>
  <si>
    <t>39,0:0,117,1351</t>
  </si>
  <si>
    <t>27,0:0,81,893</t>
  </si>
  <si>
    <t>33,0:0,96,1102</t>
  </si>
  <si>
    <t>38,0:0,114,1301</t>
  </si>
  <si>
    <t>48,0:0,144,1642</t>
  </si>
  <si>
    <t>24,19:499,0,628</t>
  </si>
  <si>
    <t>NM_172515_Zbbx</t>
  </si>
  <si>
    <t>uc008pmy.1_Q0P5X5,uc008pmz.1_D3Z5P4</t>
  </si>
  <si>
    <t>chr11:18082525:T</t>
  </si>
  <si>
    <t>77,0:0,229,2654</t>
  </si>
  <si>
    <t>69,0:0,205,2379</t>
  </si>
  <si>
    <t>57,0:0,165,1943</t>
  </si>
  <si>
    <t>37,0:0,111,1308</t>
  </si>
  <si>
    <t>36,0:0,108,1270</t>
  </si>
  <si>
    <t>29,21:513,0,806</t>
  </si>
  <si>
    <t>43,0:0,126,1482</t>
  </si>
  <si>
    <t>33,0:0,93,1078</t>
  </si>
  <si>
    <t>GCC</t>
  </si>
  <si>
    <t>chr15:90096371:T</t>
  </si>
  <si>
    <t>31,0:0,93,1106</t>
  </si>
  <si>
    <t>58,0:0,171,2007</t>
  </si>
  <si>
    <t>34,0:0,102,1201</t>
  </si>
  <si>
    <t>33,0:0,99,1158</t>
  </si>
  <si>
    <t>34,0:0,102,1192</t>
  </si>
  <si>
    <t>13,19:540,0,357</t>
  </si>
  <si>
    <t>AAACTTTTGGGCTTTGGGAG</t>
  </si>
  <si>
    <t>TGTCAAAGACAAAACTTCCTCC</t>
  </si>
  <si>
    <t>chr6:68070847:T</t>
  </si>
  <si>
    <t>29,0:0,87,917</t>
  </si>
  <si>
    <t>77,0:0,225,2428</t>
  </si>
  <si>
    <t>66,1:0,195,2091</t>
  </si>
  <si>
    <t>46,0:0,138,1468</t>
  </si>
  <si>
    <t>32,0:0,96,981</t>
  </si>
  <si>
    <t>42,0:0,123,1280</t>
  </si>
  <si>
    <t>31,0:0,90,927</t>
  </si>
  <si>
    <t>42,0:0,126,1276</t>
  </si>
  <si>
    <t>34,0:0,99,1048</t>
  </si>
  <si>
    <t>50,0:0,150,1556</t>
  </si>
  <si>
    <t>18,17:492,0,413</t>
  </si>
  <si>
    <t>uc012enb.1_,uc012enc.1_</t>
  </si>
  <si>
    <t>chr17:33792610:C</t>
  </si>
  <si>
    <t>50,0:0,150,1726</t>
  </si>
  <si>
    <t>95,0:0,283,3272</t>
  </si>
  <si>
    <t>83,0:0,247,2825</t>
  </si>
  <si>
    <t>83,0:0,244,2815</t>
  </si>
  <si>
    <t>42,0:0,126,1462</t>
  </si>
  <si>
    <t>43,0:0,129,1484</t>
  </si>
  <si>
    <t>20,18:509,0,553</t>
  </si>
  <si>
    <t>40,0:0,120,1398</t>
  </si>
  <si>
    <t>42,0:0,123,1432</t>
  </si>
  <si>
    <t>60,0:0,175,2025</t>
  </si>
  <si>
    <t>NM_001109913_Hnrnpm,NM_029804_Hnrnpm</t>
  </si>
  <si>
    <t>uc008bzc.2_B8JK33,uc008bzd.2_B8JK32,uc008bze.2_B8JK30,uc008bzf.2_Q3THB3,uc008bzg.2_B8JK30</t>
  </si>
  <si>
    <t>chr5:91250030:C</t>
  </si>
  <si>
    <t>54,0:0,159,1813</t>
  </si>
  <si>
    <t>83,0:0,250,2856</t>
  </si>
  <si>
    <t>76,0:0,226,2594</t>
  </si>
  <si>
    <t>103,0:0,310,3536</t>
  </si>
  <si>
    <t>28,0:0,84,954</t>
  </si>
  <si>
    <t>18,19:521,0,512</t>
  </si>
  <si>
    <t>34,0:0,102,1181</t>
  </si>
  <si>
    <t>39,0:0,117,1330</t>
  </si>
  <si>
    <t>chr9:115049880:A</t>
  </si>
  <si>
    <t>41,0:0,123,1448</t>
  </si>
  <si>
    <t>79,0:0,229,2690</t>
  </si>
  <si>
    <t>77,0:0,229,2700</t>
  </si>
  <si>
    <t>67,1:0,202,2392</t>
  </si>
  <si>
    <t>45,0:0,132,1521</t>
  </si>
  <si>
    <t>24,18:498,0,653</t>
  </si>
  <si>
    <t>34,0:0,93,1087</t>
  </si>
  <si>
    <t>45,0:0,132,1544</t>
  </si>
  <si>
    <t>35,0:0,105,1207</t>
  </si>
  <si>
    <t>34,0:0,102,1185</t>
  </si>
  <si>
    <t>NM_148958_Osbpl10</t>
  </si>
  <si>
    <t>uc009ryl.1_Q8R2T7,uc009rym.1_Q8R2T7,uc009ryn.1_Q8R2T7</t>
  </si>
  <si>
    <t>chr8:7928146:A</t>
  </si>
  <si>
    <t>76,0:0,220,2496</t>
  </si>
  <si>
    <t>65,1:0,193,2208</t>
  </si>
  <si>
    <t>52,0:0,156,1799</t>
  </si>
  <si>
    <t>26,0:0,78,883</t>
  </si>
  <si>
    <t>40,0:0,117,1330</t>
  </si>
  <si>
    <t>48,0:0,141,1623</t>
  </si>
  <si>
    <t>23,19:513,0,572</t>
  </si>
  <si>
    <t>chr11:77848561:A</t>
  </si>
  <si>
    <t>55,0:0,156,1792</t>
  </si>
  <si>
    <t>79,0:0,223,2589</t>
  </si>
  <si>
    <t>104,0:0,304,3518</t>
  </si>
  <si>
    <t>102,0:0,304,3506</t>
  </si>
  <si>
    <t>40,0:0,120,1391</t>
  </si>
  <si>
    <t>40,0:0,117,1348</t>
  </si>
  <si>
    <t>23,18:503,0,595</t>
  </si>
  <si>
    <t>26,0:0,75,868</t>
  </si>
  <si>
    <t>42,0:0,120,1363</t>
  </si>
  <si>
    <t>NM_183286_Dhrs13</t>
  </si>
  <si>
    <t>uc007khu.1_Q5SS80,uc007khv.1_B0QZT2,uc011yac.1_Q5SS80-2</t>
  </si>
  <si>
    <t>chr6:146275876:A</t>
  </si>
  <si>
    <t>44,0:0,129,1475</t>
  </si>
  <si>
    <t>52,0:0,153,1724</t>
  </si>
  <si>
    <t>65,0:0,190,2142</t>
  </si>
  <si>
    <t>96,0:0,271,3060</t>
  </si>
  <si>
    <t>60,0:0,180,2038</t>
  </si>
  <si>
    <t>34,0:0,102,1158</t>
  </si>
  <si>
    <t>30,0:0,87,990</t>
  </si>
  <si>
    <t>29,0:0,84,932</t>
  </si>
  <si>
    <t>37,0:0,111,1269</t>
  </si>
  <si>
    <t>15,19:512,0,415</t>
  </si>
  <si>
    <t>NM_010586_Itpr2,NM_019923_Itpr2</t>
  </si>
  <si>
    <t>uc009erw.1_B2KF91,uc009erx.1_B2KF90</t>
  </si>
  <si>
    <t>chr18:37199779:T</t>
  </si>
  <si>
    <t>51,0:0,129,1367</t>
  </si>
  <si>
    <t>69,0:0,189,1934</t>
  </si>
  <si>
    <t>89,0:0,240,2558</t>
  </si>
  <si>
    <t>93,0:0,237,2489</t>
  </si>
  <si>
    <t>45,0:0,120,1304</t>
  </si>
  <si>
    <t>31,0:0,66,673</t>
  </si>
  <si>
    <t>48,0:0,123,1262</t>
  </si>
  <si>
    <t>68,0:0,195,2119</t>
  </si>
  <si>
    <t>46,0:0,123,1304</t>
  </si>
  <si>
    <t>33,0:0,84,941</t>
  </si>
  <si>
    <t>35,26:538,0,771</t>
  </si>
  <si>
    <t>NM_001174154_Pcdha4-g,NM_007766_Pcdha4,NM_007767_Pcdha6,NM_009957_Pcdha7,NM_009959_Pcdha5,NM_009960_Pcdha11,NM_009961_Pcdha10,NM_054072_Pcdha1,NM_138661_Pcdha9,NM_138662_Pcdha3,NM_138663_Pcdha12,NM_198117_Pcdha2,NM_201243_Pcdha8</t>
  </si>
  <si>
    <t>uc008eot.2_Q91Y21,uc008eou.1_Q641K6,uc008eov.2_Q91Y17,uc008eow.2_Q91Y16,uc008eox.2_O88689,uc008eoy.1_O88689-3,uc008eoz.2_Q91Y15,uc008epb.2_Q91Y14,uc008epc.2_Q91Y13,uc008epd.2_NP_957695,uc008epe.2_Q91Y11,uc008epf.2_Q91Y20,uc008epg.1_Q3UTG9,uc008eph.2_Q91Y19,uc008epi.2_Q91Y18,uc012bbv.1_B9EJ92,uc012bbw.1_B9EKB6,uc012bbx.1_B9EJ65</t>
  </si>
  <si>
    <t>chr8:41895199:A</t>
  </si>
  <si>
    <t>48,0:0,144,1658</t>
  </si>
  <si>
    <t>70,0:0,205,2405</t>
  </si>
  <si>
    <t>66,0:0,190,2197</t>
  </si>
  <si>
    <t>64,0:0,187,2170</t>
  </si>
  <si>
    <t>32,0:0,90,1039</t>
  </si>
  <si>
    <t>13,20:532,0,358</t>
  </si>
  <si>
    <t>27,0:0,81,939</t>
  </si>
  <si>
    <t>35,0:0,102,1179</t>
  </si>
  <si>
    <t>45,0:0,135,1538</t>
  </si>
  <si>
    <t>chr9:42048230:A</t>
  </si>
  <si>
    <t>54,0:0,162,1910</t>
  </si>
  <si>
    <t>82,0:0,247,2889</t>
  </si>
  <si>
    <t>85,0:0,256,3014</t>
  </si>
  <si>
    <t>73,0:0,220,2603</t>
  </si>
  <si>
    <t>42,0:0,126,1476</t>
  </si>
  <si>
    <t>60,0:0,181,2113</t>
  </si>
  <si>
    <t>26,18:493,0,680</t>
  </si>
  <si>
    <t>41,0:0,123,1442</t>
  </si>
  <si>
    <t>49,0:0,147,1717</t>
  </si>
  <si>
    <t>47,0:0,141,1636</t>
  </si>
  <si>
    <t>44,0:0,129,1523</t>
  </si>
  <si>
    <t>chr13:99605309:T</t>
  </si>
  <si>
    <t>31,0:0,84,923</t>
  </si>
  <si>
    <t>20,21:534,0,464</t>
  </si>
  <si>
    <t>54,0:0,159,1710</t>
  </si>
  <si>
    <t>53,0:0,156,1630</t>
  </si>
  <si>
    <t>26,0:0,69,747</t>
  </si>
  <si>
    <t>28,0:0,78,826</t>
  </si>
  <si>
    <t>28,0:0,84,833</t>
  </si>
  <si>
    <t>28,0:0,84,912</t>
  </si>
  <si>
    <t>21,0:0,63,655</t>
  </si>
  <si>
    <t>29,0:0,81,853</t>
  </si>
  <si>
    <t>GCG</t>
  </si>
  <si>
    <t>chr5:49179056:T</t>
  </si>
  <si>
    <t>42,0:0,117,1371</t>
  </si>
  <si>
    <t>28,0:0,84,974</t>
  </si>
  <si>
    <t>35,0:0,102,1146</t>
  </si>
  <si>
    <t>13,19:529,0,356</t>
  </si>
  <si>
    <t>30,0:0,90,1044</t>
  </si>
  <si>
    <t>24,0:0,72,840</t>
  </si>
  <si>
    <t>29,0:0,87,993</t>
  </si>
  <si>
    <t>NM_001199244_Kcnip4,NM_030265_Kcnip4</t>
  </si>
  <si>
    <t>uc008xjw.1_Q3YAA6,uc008xjx.1_Q3UFC0</t>
  </si>
  <si>
    <t>chr17:32696175:T</t>
  </si>
  <si>
    <t>59,1:0,175,2013</t>
  </si>
  <si>
    <t>127,0:0,376,4278</t>
  </si>
  <si>
    <t>110,0:0,328,3743</t>
  </si>
  <si>
    <t>107,0:0,316,3616</t>
  </si>
  <si>
    <t>42,0:0,123,1411</t>
  </si>
  <si>
    <t>59,0:0,177,2002</t>
  </si>
  <si>
    <t>39,0:0,114,1288</t>
  </si>
  <si>
    <t>45,0:0,135,1559</t>
  </si>
  <si>
    <t>50,0:0,141,1603</t>
  </si>
  <si>
    <t>42,0:0,126,1420</t>
  </si>
  <si>
    <t>18,17:486,0,504</t>
  </si>
  <si>
    <t>chr5:16208312:C</t>
  </si>
  <si>
    <t>77,0:0,229,2665</t>
  </si>
  <si>
    <t>63,0:0,184,2142</t>
  </si>
  <si>
    <t>60,0:0,181,2123</t>
  </si>
  <si>
    <t>35,0:0,105,1224</t>
  </si>
  <si>
    <t>33,0:0,96,1103</t>
  </si>
  <si>
    <t>13,21:506,0,354</t>
  </si>
  <si>
    <t>37,0:0,111,1287</t>
  </si>
  <si>
    <t>46,0:0,138,1624</t>
  </si>
  <si>
    <t>28,0:0,84,980</t>
  </si>
  <si>
    <t>chr6:98317481:A</t>
  </si>
  <si>
    <t>35,0:0,105,1200</t>
  </si>
  <si>
    <t>23,18:501,0,601</t>
  </si>
  <si>
    <t>58,0:0,171,1965</t>
  </si>
  <si>
    <t>52,0:0,153,1770</t>
  </si>
  <si>
    <t>29,0:0,87,1017</t>
  </si>
  <si>
    <t>40,0:0,114,1305</t>
  </si>
  <si>
    <t>32,0:0,96,1111</t>
  </si>
  <si>
    <t>53,0:0,159,1823</t>
  </si>
  <si>
    <t>38,0:0,111,1262</t>
  </si>
  <si>
    <t>52,0:0,156,1779</t>
  </si>
  <si>
    <t>chr3:151854285:C</t>
  </si>
  <si>
    <t>27,0:0,81,923</t>
  </si>
  <si>
    <t>42,0:0,123,1427</t>
  </si>
  <si>
    <t>47,0:0,141,1601</t>
  </si>
  <si>
    <t>51,0:0,153,1772</t>
  </si>
  <si>
    <t>45,0:0,132,1497</t>
  </si>
  <si>
    <t>45,0:0,132,1520</t>
  </si>
  <si>
    <t>28,0:0,84,965</t>
  </si>
  <si>
    <t>15,19:515,0,415</t>
  </si>
  <si>
    <t>NM_025926_Dnajb4,NM_027287_Dnajb4</t>
  </si>
  <si>
    <t>uc008rsq.2_Q9D832,uc008rsr.2_Q9D832</t>
  </si>
  <si>
    <t>chr3:89598292:G</t>
  </si>
  <si>
    <t>19,0:0,57,663</t>
  </si>
  <si>
    <t>30,0:0,90,1043</t>
  </si>
  <si>
    <t>20,19:547,0,550</t>
  </si>
  <si>
    <t>40,0:0,117,1342</t>
  </si>
  <si>
    <t>17,0:0,51,592</t>
  </si>
  <si>
    <t>21,0:0,63,703</t>
  </si>
  <si>
    <t>19,0:0,54,620</t>
  </si>
  <si>
    <t>22,0:0,63,714</t>
  </si>
  <si>
    <t>15,0:0,45,514</t>
  </si>
  <si>
    <t>14,0:0,42,470</t>
  </si>
  <si>
    <t>chr2:125355739:G</t>
  </si>
  <si>
    <t>46,0:0,135,1529</t>
  </si>
  <si>
    <t>60,0:0,162,1850</t>
  </si>
  <si>
    <t>75,0:0,220,2526</t>
  </si>
  <si>
    <t>97,0:0,289,3343</t>
  </si>
  <si>
    <t>29,0:0,81,948</t>
  </si>
  <si>
    <t>31,0:0,90,1010</t>
  </si>
  <si>
    <t>20,20:520,0,548</t>
  </si>
  <si>
    <t>39,0:0,111,1258</t>
  </si>
  <si>
    <t>37,0:0,105,1206</t>
  </si>
  <si>
    <t>36,0:0,102,1158</t>
  </si>
  <si>
    <t>chr9:70322209:G</t>
  </si>
  <si>
    <t>42,0:0,123,1399</t>
  </si>
  <si>
    <t>48,0:0,138,1595</t>
  </si>
  <si>
    <t>43,0:0,129,1470</t>
  </si>
  <si>
    <t>27,0:0,78,874</t>
  </si>
  <si>
    <t>27,0:0,81,912</t>
  </si>
  <si>
    <t>46,1:0,135,1533</t>
  </si>
  <si>
    <t>13,17:466,0,351</t>
  </si>
  <si>
    <t>NM_033604_Rnf111</t>
  </si>
  <si>
    <t>uc009qob.1_Q99ML9-2,uc009qoc.1_Q99ML9-2,uc009qod.1_Q99ML9-2,uc009qoe.1_Q99ML9,uc009qog.1_NP_291082</t>
  </si>
  <si>
    <t>chr1:31322440:T</t>
  </si>
  <si>
    <t>18,18:516,0,505</t>
  </si>
  <si>
    <t>28,0:0,78,893</t>
  </si>
  <si>
    <t>21,0:0,63,712</t>
  </si>
  <si>
    <t>26,0:0,75,859</t>
  </si>
  <si>
    <t>30,0:0,84,970</t>
  </si>
  <si>
    <t>25,0:0,72,810</t>
  </si>
  <si>
    <t>NR_015347_Gm4850</t>
  </si>
  <si>
    <t>uc011wiu.1_</t>
  </si>
  <si>
    <t>chr13:65176179:T</t>
  </si>
  <si>
    <t>47,0:0,141,1633</t>
  </si>
  <si>
    <t>80,0:0,241,2799</t>
  </si>
  <si>
    <t>80,0:0,238,2767</t>
  </si>
  <si>
    <t>53,0:0,159,1880</t>
  </si>
  <si>
    <t>33,18:469,0,931</t>
  </si>
  <si>
    <t>45,0:0,132,1503</t>
  </si>
  <si>
    <t>48,0:0,144,1653</t>
  </si>
  <si>
    <t>41,0:0,123,1422</t>
  </si>
  <si>
    <t>NM_001083901_Hiatl1,NM_133680_Hiatl1</t>
  </si>
  <si>
    <t>uc007qzc.1_NP_001077370,uc007qzd.1_NP_598441</t>
  </si>
  <si>
    <t>chr10:88781486:G</t>
  </si>
  <si>
    <t>62,0:0,187,2138</t>
  </si>
  <si>
    <t>80,0:0,241,2748</t>
  </si>
  <si>
    <t>98,0:0,295,3365</t>
  </si>
  <si>
    <t>68,0:0,205,2361</t>
  </si>
  <si>
    <t>47,0:0,141,1607</t>
  </si>
  <si>
    <t>30,17:455,0,826</t>
  </si>
  <si>
    <t>39,0:0,111,1259</t>
  </si>
  <si>
    <t>52,0:0,156,1782</t>
  </si>
  <si>
    <t>chr12:96390404:A</t>
  </si>
  <si>
    <t>13,19:502,0,329</t>
  </si>
  <si>
    <t>20,0:0,60,689</t>
  </si>
  <si>
    <t>22,0:0,66,769</t>
  </si>
  <si>
    <t>28,0:0,84,970</t>
  </si>
  <si>
    <t>18,0:0,54,619</t>
  </si>
  <si>
    <t>23,0:0,69,802</t>
  </si>
  <si>
    <t>25,0:0,75,851</t>
  </si>
  <si>
    <t>chr13:52042298:T</t>
  </si>
  <si>
    <t>42,0:0,126,1354</t>
  </si>
  <si>
    <t>54,0:0,156,1666</t>
  </si>
  <si>
    <t>58,0:0,171,1772</t>
  </si>
  <si>
    <t>77,0:0,222,2412</t>
  </si>
  <si>
    <t>31,0:0,93,996</t>
  </si>
  <si>
    <t>30,0:0,87,903</t>
  </si>
  <si>
    <t>22,19:501,0,502</t>
  </si>
  <si>
    <t>32,0:0,96,1046</t>
  </si>
  <si>
    <t>31,0:0,87,906</t>
  </si>
  <si>
    <t>27,0:0,78,846</t>
  </si>
  <si>
    <t>chr5:43366857:T</t>
  </si>
  <si>
    <t>41,0:0,123,1440</t>
  </si>
  <si>
    <t>55,0:0,162,1904</t>
  </si>
  <si>
    <t>48,0:0,144,1691</t>
  </si>
  <si>
    <t>26,0:0,78,920</t>
  </si>
  <si>
    <t>36,0:0,105,1220</t>
  </si>
  <si>
    <t>7,17:515,0,150</t>
  </si>
  <si>
    <t>25,0:0,72,842</t>
  </si>
  <si>
    <t>23,0:0,69,809</t>
  </si>
  <si>
    <t>26,0:0,78,902</t>
  </si>
  <si>
    <t>22,1:0,66,760</t>
  </si>
  <si>
    <t>chr6:10712983:G</t>
  </si>
  <si>
    <t>43,0:0,126,1429</t>
  </si>
  <si>
    <t>51,0:0,135,1557</t>
  </si>
  <si>
    <t>64,0:0,175,2004</t>
  </si>
  <si>
    <t>50,0:0,141,1623</t>
  </si>
  <si>
    <t>35,0:0,99,1095</t>
  </si>
  <si>
    <t>31,0:0,87,986</t>
  </si>
  <si>
    <t>16,18:494,0,416</t>
  </si>
  <si>
    <t>36,0:0,96,1121</t>
  </si>
  <si>
    <t>35,0:0,93,1068</t>
  </si>
  <si>
    <t>36,0:0,99,1125</t>
  </si>
  <si>
    <t>39,0:0,108,1230</t>
  </si>
  <si>
    <t>chr7:12333257:A</t>
  </si>
  <si>
    <t>46,1:0,132,1523</t>
  </si>
  <si>
    <t>49,0:0,144,1672</t>
  </si>
  <si>
    <t>70,0:0,208,2375</t>
  </si>
  <si>
    <t>56,0:0,168,1943</t>
  </si>
  <si>
    <t>39,0:0,117,1342</t>
  </si>
  <si>
    <t>38,0:0,111,1279</t>
  </si>
  <si>
    <t>18,17:474,0,473</t>
  </si>
  <si>
    <t>48,0:0,135,1548</t>
  </si>
  <si>
    <t>44,0:0,132,1494</t>
  </si>
  <si>
    <t>50,0:0,147,1688</t>
  </si>
  <si>
    <t>45,0:0,132,1489</t>
  </si>
  <si>
    <t>chr17:67122691:A</t>
  </si>
  <si>
    <t>49,0:0,147,1470</t>
  </si>
  <si>
    <t>73,0:0,213,2201</t>
  </si>
  <si>
    <t>67,0:0,198,2000</t>
  </si>
  <si>
    <t>104,0:0,298,3070</t>
  </si>
  <si>
    <t>24,0:0,69,720</t>
  </si>
  <si>
    <t>29,0:0,81,827</t>
  </si>
  <si>
    <t>41,0:0,123,1300</t>
  </si>
  <si>
    <t>40,0:0,120,1247</t>
  </si>
  <si>
    <t>39,0:0,111,1196</t>
  </si>
  <si>
    <t>35,0:0,102,1049</t>
  </si>
  <si>
    <t>18,17:487,0,415</t>
  </si>
  <si>
    <t>cggcttgctgtcttcaagtt</t>
  </si>
  <si>
    <t>TCTGTGCCTAGAATGCTCTGT</t>
  </si>
  <si>
    <t>NM_008984_Ptprm</t>
  </si>
  <si>
    <t>uc008dka.2_NP_033010,uc008dkb.2_Q68FM4,uc012awj.1_Q6PDN0</t>
  </si>
  <si>
    <t>chr1:177079362:T</t>
  </si>
  <si>
    <t>35,0:0,102,1208</t>
  </si>
  <si>
    <t>58,0:0,172,2024</t>
  </si>
  <si>
    <t>64,0:0,190,2209</t>
  </si>
  <si>
    <t>61,0:0,184,2179</t>
  </si>
  <si>
    <t>35,0:0,99,1156</t>
  </si>
  <si>
    <t>50,0:0,150,1754</t>
  </si>
  <si>
    <t>20,17:471,0,534</t>
  </si>
  <si>
    <t>NM_001199003_Rgs7,NM_011880_Rgs7</t>
  </si>
  <si>
    <t>uc007dtk.2_NP_036010,uc007dtl.2_Q80XD3</t>
  </si>
  <si>
    <t>chr3:48239254:A</t>
  </si>
  <si>
    <t>43,0:0,126,1479</t>
  </si>
  <si>
    <t>78,0:0,232,2697</t>
  </si>
  <si>
    <t>52,0:0,156,1832</t>
  </si>
  <si>
    <t>69,0:0,202,2356</t>
  </si>
  <si>
    <t>44,0:0,132,1529</t>
  </si>
  <si>
    <t>41,0:0,120,1375</t>
  </si>
  <si>
    <t>26,0:0,78,913</t>
  </si>
  <si>
    <t>31,0:0,90,1039</t>
  </si>
  <si>
    <t>39,1:0,117,1354</t>
  </si>
  <si>
    <t>12,17:471,0,335</t>
  </si>
  <si>
    <t>chr7:147550122:T</t>
  </si>
  <si>
    <t>36,0:0,105,1227</t>
  </si>
  <si>
    <t>59,0:0,174,2029</t>
  </si>
  <si>
    <t>58,0:0,168,1977</t>
  </si>
  <si>
    <t>44,0:0,129,1525</t>
  </si>
  <si>
    <t>26,0:0,75,875</t>
  </si>
  <si>
    <t>37,0:0,105,1195</t>
  </si>
  <si>
    <t>15,18:486,0,387</t>
  </si>
  <si>
    <t>38,0:0,111,1265</t>
  </si>
  <si>
    <t>chr9:104017026:T</t>
  </si>
  <si>
    <t>32,0:0,96,1103</t>
  </si>
  <si>
    <t>81,0:0,238,2738</t>
  </si>
  <si>
    <t>70,1:0,208,2413</t>
  </si>
  <si>
    <t>112,0:0,337,3891</t>
  </si>
  <si>
    <t>33,0:0,96,1096</t>
  </si>
  <si>
    <t>35,0:0,102,1164</t>
  </si>
  <si>
    <t>26,0:0,78,887</t>
  </si>
  <si>
    <t>17,17:477,0,494</t>
  </si>
  <si>
    <t>26,0:0,75,860</t>
  </si>
  <si>
    <t>38,0:0,114,1291</t>
  </si>
  <si>
    <t>NM_145700_Ccrl1,NM_175324_Acad11</t>
  </si>
  <si>
    <t>uc009rhg.1_NP_780533,uc009rhi.2_Q924I3</t>
  </si>
  <si>
    <t>chr2:71074675:C</t>
  </si>
  <si>
    <t>14,0:0,42,487</t>
  </si>
  <si>
    <t>30,0:0,90,1047</t>
  </si>
  <si>
    <t>23,0:0,63,746</t>
  </si>
  <si>
    <t>7,0:0,21,249</t>
  </si>
  <si>
    <t>29,0:0,84,948</t>
  </si>
  <si>
    <t>30,0:0,87,1010</t>
  </si>
  <si>
    <t>15,18:497,0,425</t>
  </si>
  <si>
    <t>NM_001198872_Dync1i2,NM_001198873_Dync1i2,NM_001198874_Dync1i2,NM_001198875_Dync1i2,NM_001198876_Dync1i2,NM_001198877_Dync1i2,NM_001198878_Dync1i2,NM_010064_Dync1i2</t>
  </si>
  <si>
    <t>uc008kah.2_Q3TPJ8,uc008kai.2_A2BFF7,uc008kak.2_A2BFF7,uc008kal.1_A2BFF8,uc012bwz.1_D6Q0F5,uc012bxa.1_D6Q0F6,uc012bxb.1_D6Q0F7,uc012bxc.1_D6Q0F5,uc012bxd.1_D6Q0F6</t>
  </si>
  <si>
    <t>chr2:84426626:A</t>
  </si>
  <si>
    <t>36,0:0,102,1084</t>
  </si>
  <si>
    <t>48,0:0,141,1513</t>
  </si>
  <si>
    <t>48,0:0,141,1536</t>
  </si>
  <si>
    <t>55,0:0,150,1617</t>
  </si>
  <si>
    <t>31,0:0,90,973</t>
  </si>
  <si>
    <t>23,0:0,66,686</t>
  </si>
  <si>
    <t>32,0:0,93,1004</t>
  </si>
  <si>
    <t>26,0:0,69,759</t>
  </si>
  <si>
    <t>9,18:515,0,156</t>
  </si>
  <si>
    <t>30,0:0,81,843</t>
  </si>
  <si>
    <t>33,0:0,87,931</t>
  </si>
  <si>
    <t>chr10:64662199:G</t>
  </si>
  <si>
    <t>31,0:0,90,1044</t>
  </si>
  <si>
    <t>39,0:0,108,1237</t>
  </si>
  <si>
    <t>43,0:0,123,1423</t>
  </si>
  <si>
    <t>24,18:492,0,566</t>
  </si>
  <si>
    <t>34,0:0,99,1154</t>
  </si>
  <si>
    <t>39,0:0,111,1279</t>
  </si>
  <si>
    <t>23,0:0,66,743</t>
  </si>
  <si>
    <t>50,0:0,147,1677</t>
  </si>
  <si>
    <t>38,0:0,105,1208</t>
  </si>
  <si>
    <t>36,0:0,99,1140</t>
  </si>
  <si>
    <t>chr1:122770825:A</t>
  </si>
  <si>
    <t>42,0:0,126,1474</t>
  </si>
  <si>
    <t>76,0:0,226,2611</t>
  </si>
  <si>
    <t>74,0:0,220,2596</t>
  </si>
  <si>
    <t>60,0:0,174,2039</t>
  </si>
  <si>
    <t>41,0:0,123,1431</t>
  </si>
  <si>
    <t>36,0:0,105,1215</t>
  </si>
  <si>
    <t>41,0:0,120,1390</t>
  </si>
  <si>
    <t>33,0:0,96,1097</t>
  </si>
  <si>
    <t>40,0:0,120,1408</t>
  </si>
  <si>
    <t>17,18:462,0,492</t>
  </si>
  <si>
    <t>chr17:19610154:A</t>
  </si>
  <si>
    <t>31,0:0,90,1045</t>
  </si>
  <si>
    <t>60,0:0,181,2100</t>
  </si>
  <si>
    <t>39,0:0,114,1320</t>
  </si>
  <si>
    <t>31,0:0,90,1070</t>
  </si>
  <si>
    <t>26,0:0,78,917</t>
  </si>
  <si>
    <t>13,18:503,0,360</t>
  </si>
  <si>
    <t>36,0:0,105,1219</t>
  </si>
  <si>
    <t>39,0:0,117,1364</t>
  </si>
  <si>
    <t>chr3:65581859:C</t>
  </si>
  <si>
    <t>73,1:0,220,2540</t>
  </si>
  <si>
    <t>62,0:0,184,2146</t>
  </si>
  <si>
    <t>79,0:0,238,2804</t>
  </si>
  <si>
    <t>31,0:0,93,1084</t>
  </si>
  <si>
    <t>38,0:0,114,1329</t>
  </si>
  <si>
    <t>42,0:0,123,1443</t>
  </si>
  <si>
    <t>44,0:0,132,1544</t>
  </si>
  <si>
    <t>50,0:0,150,1771</t>
  </si>
  <si>
    <t>22,17:431,0,615</t>
  </si>
  <si>
    <t>CTT</t>
  </si>
  <si>
    <t>NM_001166659_Lekr1</t>
  </si>
  <si>
    <t>uc012cqf.1_NP_001160131</t>
  </si>
  <si>
    <t>chr15:17589348:A</t>
  </si>
  <si>
    <t>44,1:0,132,1518</t>
  </si>
  <si>
    <t>44,0:0,129,1474</t>
  </si>
  <si>
    <t>26,17:448,0,709</t>
  </si>
  <si>
    <t>47,0:0,135,1589</t>
  </si>
  <si>
    <t>33,0:0,99,1144</t>
  </si>
  <si>
    <t>29,0:0,87,1026</t>
  </si>
  <si>
    <t>32,0:0,93,1068</t>
  </si>
  <si>
    <t>44,0:0,129,1478</t>
  </si>
  <si>
    <t>GGACACAGTTCATGGGTCAA</t>
  </si>
  <si>
    <t>AGAAATGGGATCAATTTGCG</t>
  </si>
  <si>
    <t>chr12:72769690:T</t>
  </si>
  <si>
    <t>57,0:0,168,1963</t>
  </si>
  <si>
    <t>73,0:0,214,2500</t>
  </si>
  <si>
    <t>98,0:0,292,3388</t>
  </si>
  <si>
    <t>78,0:0,232,2704</t>
  </si>
  <si>
    <t>51,0:0,150,1751</t>
  </si>
  <si>
    <t>32,0:0,90,1033</t>
  </si>
  <si>
    <t>12,17:464,0,340</t>
  </si>
  <si>
    <t>chr1:37275011:C</t>
  </si>
  <si>
    <t>39,0:0,111,1278</t>
  </si>
  <si>
    <t>60,0:0,174,2007</t>
  </si>
  <si>
    <t>76,0:0,226,2588</t>
  </si>
  <si>
    <t>67,0:0,202,2316</t>
  </si>
  <si>
    <t>27,0:0,78,899</t>
  </si>
  <si>
    <t>32,0:0,93,1078</t>
  </si>
  <si>
    <t>38,1:0,114,1316</t>
  </si>
  <si>
    <t>16,16:463,0,387</t>
  </si>
  <si>
    <t>chr9:103553340:T</t>
  </si>
  <si>
    <t>74,0:0,217,2478</t>
  </si>
  <si>
    <t>91,0:0,274,3119</t>
  </si>
  <si>
    <t>86,0:0,259,2992</t>
  </si>
  <si>
    <t>46,0:0,138,1565</t>
  </si>
  <si>
    <t>43,0:0,129,1455</t>
  </si>
  <si>
    <t>58,0:0,174,1964</t>
  </si>
  <si>
    <t>45,0:0,129,1475</t>
  </si>
  <si>
    <t>22,17:459,0,566</t>
  </si>
  <si>
    <t>NM_178638_Tmem108</t>
  </si>
  <si>
    <t>uc009rgx.2_Q8BHE4,uc009rgy.2_Q8BHE4,uc009rgz.2_Q8BHE4</t>
  </si>
  <si>
    <t>chr10:16947075:G</t>
  </si>
  <si>
    <t>54,0:0,162,1853</t>
  </si>
  <si>
    <t>89,0:0,268,3016</t>
  </si>
  <si>
    <t>85,0:0,250,2846</t>
  </si>
  <si>
    <t>71,0:0,205,2342</t>
  </si>
  <si>
    <t>40,0:0,120,1354</t>
  </si>
  <si>
    <t>22,17:454,0,621</t>
  </si>
  <si>
    <t>39,0:0,111,1262</t>
  </si>
  <si>
    <t>37,0:0,111,1278</t>
  </si>
  <si>
    <t>34,0:0,99,1141</t>
  </si>
  <si>
    <t>35,0:0,105,1202</t>
  </si>
  <si>
    <t>chr12:55553968:A</t>
  </si>
  <si>
    <t>94,0:0,283,3291</t>
  </si>
  <si>
    <t>101,0:0,301,3528</t>
  </si>
  <si>
    <t>36,0:0,105,1229</t>
  </si>
  <si>
    <t>47,0:0,138,1605</t>
  </si>
  <si>
    <t>17,16:469,0,464</t>
  </si>
  <si>
    <t>50,0:0,150,1737</t>
  </si>
  <si>
    <t>40,0:0,120,1393</t>
  </si>
  <si>
    <t>chr18:73573821:A</t>
  </si>
  <si>
    <t>44,0:0,126,1491</t>
  </si>
  <si>
    <t>52,0:0,153,1798</t>
  </si>
  <si>
    <t>73,0:0,220,2584</t>
  </si>
  <si>
    <t>59,0:0,175,2075</t>
  </si>
  <si>
    <t>33,0:0,99,1155</t>
  </si>
  <si>
    <t>35,0:0,105,1248</t>
  </si>
  <si>
    <t>14,18:487,0,408</t>
  </si>
  <si>
    <t>chr3:88175457:T</t>
  </si>
  <si>
    <t>40,0:0,117,1355</t>
  </si>
  <si>
    <t>90,0:0,256,2936</t>
  </si>
  <si>
    <t>103,0:0,310,3601</t>
  </si>
  <si>
    <t>106,0:0,319,3716</t>
  </si>
  <si>
    <t>24,0:0,66,758</t>
  </si>
  <si>
    <t>45,0:0,132,1528</t>
  </si>
  <si>
    <t>27,0:0,81,948</t>
  </si>
  <si>
    <t>29,0:0,87,999</t>
  </si>
  <si>
    <t>32,0:0,90,1042</t>
  </si>
  <si>
    <t>34,0:0,102,1177</t>
  </si>
  <si>
    <t>23,17:472,0,625</t>
  </si>
  <si>
    <t>uc008puw.2_,uc012cru.1_P86546</t>
  </si>
  <si>
    <t>chr9:91580419:T</t>
  </si>
  <si>
    <t>53,0:0,153,1756</t>
  </si>
  <si>
    <t>46,0:0,138,1617</t>
  </si>
  <si>
    <t>31,0:0,93,1064</t>
  </si>
  <si>
    <t>25,0:0,75,865</t>
  </si>
  <si>
    <t>30,0:0,87,991</t>
  </si>
  <si>
    <t>18,17:486,0,443</t>
  </si>
  <si>
    <t>41,0:0,123,1415</t>
  </si>
  <si>
    <t>chr4:131109178:T</t>
  </si>
  <si>
    <t>37,0:0,105,1135</t>
  </si>
  <si>
    <t>55,0:0,162,1711</t>
  </si>
  <si>
    <t>73,0:0,216,2326</t>
  </si>
  <si>
    <t>86,0:0,252,2635</t>
  </si>
  <si>
    <t>29,0:0,84,903</t>
  </si>
  <si>
    <t>22,0:0,66,684</t>
  </si>
  <si>
    <t>18,17:488,0,323</t>
  </si>
  <si>
    <t>26,0:0,75,766</t>
  </si>
  <si>
    <t>37,0:0,105,1113</t>
  </si>
  <si>
    <t>37,0:0,108,1112</t>
  </si>
  <si>
    <t>41,0:0,117,1243</t>
  </si>
  <si>
    <t>chr3:143647881:T</t>
  </si>
  <si>
    <t>48,0:0,138,1534</t>
  </si>
  <si>
    <t>67,0:0,190,2181</t>
  </si>
  <si>
    <t>62,0:0,184,2103</t>
  </si>
  <si>
    <t>100,0:0,298,3467</t>
  </si>
  <si>
    <t>30,0:0,90,1029</t>
  </si>
  <si>
    <t>35,0:0,102,1142</t>
  </si>
  <si>
    <t>12,17:478,0,323</t>
  </si>
  <si>
    <t>28,0:0,78,904</t>
  </si>
  <si>
    <t>33,0:0,99,1105</t>
  </si>
  <si>
    <t>chr9:21251674:A</t>
  </si>
  <si>
    <t>30,0:0,87,917</t>
  </si>
  <si>
    <t>64,0:0,174,1793</t>
  </si>
  <si>
    <t>25,18:478,0,551</t>
  </si>
  <si>
    <t>73,0:0,204,2120</t>
  </si>
  <si>
    <t>28,0:0,81,807</t>
  </si>
  <si>
    <t>29,0:0,84,855</t>
  </si>
  <si>
    <t>28,0:0,84,857</t>
  </si>
  <si>
    <t>20,0:0,60,612</t>
  </si>
  <si>
    <t>27,0:0,72,726</t>
  </si>
  <si>
    <t>19,0:0,54,549</t>
  </si>
  <si>
    <t>28,0:0,84,856</t>
  </si>
  <si>
    <t>catgtccgtgtctgaggaga</t>
  </si>
  <si>
    <t>tccagaggaatatggcaaaa</t>
  </si>
  <si>
    <t>NM_001039520_Dnm2,NM_001253893_Dnm2,NM_001253894_Dnm2,NM_007871_Dnm2</t>
  </si>
  <si>
    <t>uc009olj.1_Q3TCR7,uc009olk.1_P39054-2,uc009oll.1_Q3T9X3</t>
  </si>
  <si>
    <t>chr13:102619695:A</t>
  </si>
  <si>
    <t>46,0:0,138,1640</t>
  </si>
  <si>
    <t>61,0:0,184,2160</t>
  </si>
  <si>
    <t>57,0:0,172,2028</t>
  </si>
  <si>
    <t>53,0:0,159,1906</t>
  </si>
  <si>
    <t>38,0:0,114,1351</t>
  </si>
  <si>
    <t>41,0:0,123,1453</t>
  </si>
  <si>
    <t>47,0:0,141,1656</t>
  </si>
  <si>
    <t>45,0:0,135,1578</t>
  </si>
  <si>
    <t>13,17:426,0,366</t>
  </si>
  <si>
    <t>53,0:0,153,1803</t>
  </si>
  <si>
    <t>49,0:0,147,1711</t>
  </si>
  <si>
    <t>chr19:29847563:C</t>
  </si>
  <si>
    <t>42,0:0,126,1493</t>
  </si>
  <si>
    <t>84,0:0,250,2905</t>
  </si>
  <si>
    <t>74,0:0,220,2580</t>
  </si>
  <si>
    <t>130,0:0,388,4644</t>
  </si>
  <si>
    <t>33,0:0,99,1176</t>
  </si>
  <si>
    <t>48,0:0,141,1664</t>
  </si>
  <si>
    <t>15,19:462,0,408</t>
  </si>
  <si>
    <t>38,0:0,111,1315</t>
  </si>
  <si>
    <t>49,0:0,147,1732</t>
  </si>
  <si>
    <t>33,0:0,96,1150</t>
  </si>
  <si>
    <t>NM_172836_9930021J03Rik</t>
  </si>
  <si>
    <t>uc008hdy.2_NP_766424</t>
  </si>
  <si>
    <t>chr9:75757486:A</t>
  </si>
  <si>
    <t>32,0:0,90,955</t>
  </si>
  <si>
    <t>66,0:0,195,2035</t>
  </si>
  <si>
    <t>80,0:0,234,2435</t>
  </si>
  <si>
    <t>47,0:0,141,1478</t>
  </si>
  <si>
    <t>38,0:0,114,1128</t>
  </si>
  <si>
    <t>47,0:0,135,1384</t>
  </si>
  <si>
    <t>22,16:447,0,521</t>
  </si>
  <si>
    <t>54,0:0,162,1625</t>
  </si>
  <si>
    <t>37,0:0,111,1119</t>
  </si>
  <si>
    <t>51,0:0,150,1518</t>
  </si>
  <si>
    <t>38,0:0,108,1090</t>
  </si>
  <si>
    <t>chrX:73051257:C</t>
  </si>
  <si>
    <t>39,0:0,114,1334</t>
  </si>
  <si>
    <t>43,0:0,129,1500</t>
  </si>
  <si>
    <t>24,0:0,72,831</t>
  </si>
  <si>
    <t>22,19:447,0,598</t>
  </si>
  <si>
    <t>17,0:0,51,587</t>
  </si>
  <si>
    <t>23,0:0,69,792</t>
  </si>
  <si>
    <t>41,0:0,123,1439</t>
  </si>
  <si>
    <t>26,0:0,78,875</t>
  </si>
  <si>
    <t>NM_001166453_Pls3,NM_001166454_Pls3,NM_145629_Pls3</t>
  </si>
  <si>
    <t>uc009tqi.2_NP_001159926,uc009tqj.2_NP_663604,uc009tqk.2_NP_001159925</t>
  </si>
  <si>
    <t>chr16:74815354:A</t>
  </si>
  <si>
    <t>70,0:0,211,2471</t>
  </si>
  <si>
    <t>53,0:0,159,1865</t>
  </si>
  <si>
    <t>41,0:0,123,1465</t>
  </si>
  <si>
    <t>33,0:0,99,1179</t>
  </si>
  <si>
    <t>44,0:0,132,1528</t>
  </si>
  <si>
    <t>26,17:465,0,705</t>
  </si>
  <si>
    <t>chr19:13315286:A</t>
  </si>
  <si>
    <t>52,0:0,156,1836</t>
  </si>
  <si>
    <t>69,0:0,208,2429</t>
  </si>
  <si>
    <t>70,0:0,208,2421</t>
  </si>
  <si>
    <t>36,0:0,108,1260</t>
  </si>
  <si>
    <t>31,0:0,93,1076</t>
  </si>
  <si>
    <t>17,16:449,0,464</t>
  </si>
  <si>
    <t>34,0:0,102,1213</t>
  </si>
  <si>
    <t>33,0:0,99,1164</t>
  </si>
  <si>
    <t>chr3:134194716:A</t>
  </si>
  <si>
    <t>57,0:0,171,1996</t>
  </si>
  <si>
    <t>57,0:0,172,2014</t>
  </si>
  <si>
    <t>65,0:0,193,2266</t>
  </si>
  <si>
    <t>55,0:0,165,1927</t>
  </si>
  <si>
    <t>39,0:0,117,1352</t>
  </si>
  <si>
    <t>35,0:0,102,1181</t>
  </si>
  <si>
    <t>44,0:0,129,1502</t>
  </si>
  <si>
    <t>15,16:428,0,420</t>
  </si>
  <si>
    <t>54,0:0,162,1905</t>
  </si>
  <si>
    <t>41,0:0,123,1447</t>
  </si>
  <si>
    <t>chr7:78354136:G</t>
  </si>
  <si>
    <t>55,0:0,156,1619</t>
  </si>
  <si>
    <t>51,0:0,147,1521</t>
  </si>
  <si>
    <t>50,0:0,147,1503</t>
  </si>
  <si>
    <t>65,0:0,189,1985</t>
  </si>
  <si>
    <t>31,0:0,93,942</t>
  </si>
  <si>
    <t>29,0:0,87,897</t>
  </si>
  <si>
    <t>32,0:0,93,949</t>
  </si>
  <si>
    <t>14,19:464,0,340</t>
  </si>
  <si>
    <t>43,0:0,126,1291</t>
  </si>
  <si>
    <t>30,0:0,90,969</t>
  </si>
  <si>
    <t>chr2:137462117:A</t>
  </si>
  <si>
    <t>31,0:0,90,1031</t>
  </si>
  <si>
    <t>54,0:0,156,1786</t>
  </si>
  <si>
    <t>42,0:0,126,1460</t>
  </si>
  <si>
    <t>26,0:0,75,861</t>
  </si>
  <si>
    <t>38,0:0,114,1336</t>
  </si>
  <si>
    <t>17,18:481,0,481</t>
  </si>
  <si>
    <t>47,0:0,141,1609</t>
  </si>
  <si>
    <t>chr16:38316547:T</t>
  </si>
  <si>
    <t>25,0:0,75,874</t>
  </si>
  <si>
    <t>52,0:0,150,1741</t>
  </si>
  <si>
    <t>59,0:0,178,2082</t>
  </si>
  <si>
    <t>53,0:0,153,1815</t>
  </si>
  <si>
    <t>33,0:0,96,1127</t>
  </si>
  <si>
    <t>25,1:0,75,877</t>
  </si>
  <si>
    <t>13,18:477,0,350</t>
  </si>
  <si>
    <t>NM_001081025_4932425I24Rik</t>
  </si>
  <si>
    <t>uc007zer.1_NP_001074494</t>
  </si>
  <si>
    <t>chr3:40233576:G</t>
  </si>
  <si>
    <t>58,0:0,172,2019</t>
  </si>
  <si>
    <t>69,0:0,205,2402</t>
  </si>
  <si>
    <t>63,0:0,184,2139</t>
  </si>
  <si>
    <t>51,0:0,150,1774</t>
  </si>
  <si>
    <t>39,0:0,114,1326</t>
  </si>
  <si>
    <t>50,0:0,150,1752</t>
  </si>
  <si>
    <t>51,0:0,153,1790</t>
  </si>
  <si>
    <t>22,15:402,0,635</t>
  </si>
  <si>
    <t>44,0:0,129,1510</t>
  </si>
  <si>
    <t>chr1:157050279:T</t>
  </si>
  <si>
    <t>43,0:0,126,1280</t>
  </si>
  <si>
    <t>85,2:0,237,2427</t>
  </si>
  <si>
    <t>78,0:0,225,2368</t>
  </si>
  <si>
    <t>101,0:0,294,2936</t>
  </si>
  <si>
    <t>30,0:0,90,870</t>
  </si>
  <si>
    <t>30,0:0,90,908</t>
  </si>
  <si>
    <t>39,0:0,114,1198</t>
  </si>
  <si>
    <t>29,0:0,84,886</t>
  </si>
  <si>
    <t>32,0:0,84,879</t>
  </si>
  <si>
    <t>31,0:0,93,963</t>
  </si>
  <si>
    <t>32,18:461,0,752</t>
  </si>
  <si>
    <t>NM_021433_Stx6</t>
  </si>
  <si>
    <t>uc007dbb.1_Q9JKK1,uc007dbd.1_</t>
  </si>
  <si>
    <t>chr17:13091644:G</t>
  </si>
  <si>
    <t>21,20:453,0,569</t>
  </si>
  <si>
    <t>55,0:0,153,1734</t>
  </si>
  <si>
    <t>62,0:0,174,2000</t>
  </si>
  <si>
    <t>23,0:0,57,657</t>
  </si>
  <si>
    <t>24,0:0,63,714</t>
  </si>
  <si>
    <t>25,0:0,75,833</t>
  </si>
  <si>
    <t>13,0:0,39,439</t>
  </si>
  <si>
    <t>22,0:0,63,700</t>
  </si>
  <si>
    <t>16,0:0,45,531</t>
  </si>
  <si>
    <t>24,0:0,69,807</t>
  </si>
  <si>
    <t>NM_001034866_Pnldc1</t>
  </si>
  <si>
    <t>uc012akg.1_B2RXZ1,uc012akh.1_</t>
  </si>
  <si>
    <t>chr11:36247183:A</t>
  </si>
  <si>
    <t>45,0:0,132,1545</t>
  </si>
  <si>
    <t>65,0:0,196,2282</t>
  </si>
  <si>
    <t>71,0:0,214,2516</t>
  </si>
  <si>
    <t>111,0:0,331,3926</t>
  </si>
  <si>
    <t>35,0:0,99,1152</t>
  </si>
  <si>
    <t>36,1:0,108,1226</t>
  </si>
  <si>
    <t>51,0:0,153,1782</t>
  </si>
  <si>
    <t>27,15:397,0,711</t>
  </si>
  <si>
    <t>39,0:0,114,1340</t>
  </si>
  <si>
    <t>NM_011856_Odz2</t>
  </si>
  <si>
    <t>uc007ilk.1_NP_035986,uc007ill.1_B9EJ72,uc007ilm.1_,uc011xtd.1_B9EJ72</t>
  </si>
  <si>
    <t>chr2:173884908:C</t>
  </si>
  <si>
    <t>46,0:0,135,1592</t>
  </si>
  <si>
    <t>85,0:0,250,2906</t>
  </si>
  <si>
    <t>91,0:0,271,3183</t>
  </si>
  <si>
    <t>75,0:0,226,2644</t>
  </si>
  <si>
    <t>39,0:0,114,1330</t>
  </si>
  <si>
    <t>48,0:0,144,1680</t>
  </si>
  <si>
    <t>29,0:0,87,1024</t>
  </si>
  <si>
    <t>33,0:0,96,1117</t>
  </si>
  <si>
    <t>22,16:453,0,579</t>
  </si>
  <si>
    <t>36,0:0,108,1277</t>
  </si>
  <si>
    <t>38,1:0,114,1337</t>
  </si>
  <si>
    <t>chr6:4308900:C</t>
  </si>
  <si>
    <t>27,0:0,81,969</t>
  </si>
  <si>
    <t>35,0:0,105,1259</t>
  </si>
  <si>
    <t>35,0:0,105,1266</t>
  </si>
  <si>
    <t>26,0:0,78,924</t>
  </si>
  <si>
    <t>29,0:0,87,1036</t>
  </si>
  <si>
    <t>27,0:0,81,961</t>
  </si>
  <si>
    <t>31,0:0,93,1093</t>
  </si>
  <si>
    <t>25,1:0,75,883</t>
  </si>
  <si>
    <t>36,0:0,108,1281</t>
  </si>
  <si>
    <t>18,19:441,0,527</t>
  </si>
  <si>
    <t>chr13:70771774:A</t>
  </si>
  <si>
    <t>40,0:0,117,1183</t>
  </si>
  <si>
    <t>57,0:0,159,1672</t>
  </si>
  <si>
    <t>50,0:0,147,1568</t>
  </si>
  <si>
    <t>52,0:0,147,1578</t>
  </si>
  <si>
    <t>23,0:0,69,712</t>
  </si>
  <si>
    <t>35,0:0,99,1025</t>
  </si>
  <si>
    <t>36,0:0,108,1159</t>
  </si>
  <si>
    <t>30,0:0,87,899</t>
  </si>
  <si>
    <t>34,0:0,90,923</t>
  </si>
  <si>
    <t>27,0:0,75,819</t>
  </si>
  <si>
    <t>12,17:473,0,282</t>
  </si>
  <si>
    <t>NM_144837_BC018507</t>
  </si>
  <si>
    <t>uc007rcv.2_NP_659086,uc007rcx.2_Q6ZQ20</t>
  </si>
  <si>
    <t>chr15:55046101:T</t>
  </si>
  <si>
    <t>25,0:0,69,822</t>
  </si>
  <si>
    <t>56,0:0,168,1930</t>
  </si>
  <si>
    <t>51,0:0,150,1744</t>
  </si>
  <si>
    <t>47,0:0,135,1564</t>
  </si>
  <si>
    <t>44,0:0,129,1505</t>
  </si>
  <si>
    <t>49,0:0,147,1669</t>
  </si>
  <si>
    <t>18,15:418,0,491</t>
  </si>
  <si>
    <t>18,0:0,54,614</t>
  </si>
  <si>
    <t>39,0:0,117,1326</t>
  </si>
  <si>
    <t>38,0:0,111,1301</t>
  </si>
  <si>
    <t>NM_001037937_Deptor,NM_145470_Deptor</t>
  </si>
  <si>
    <t>uc007vrz.1_B2ZRS3,uc007vsa.1_B2ZRS7</t>
  </si>
  <si>
    <t>chr16:35030952:G</t>
  </si>
  <si>
    <t>17,0:0,51,560</t>
  </si>
  <si>
    <t>35,1:0,105,1192</t>
  </si>
  <si>
    <t>38,0:0,114,1295</t>
  </si>
  <si>
    <t>11,17:491,0,288</t>
  </si>
  <si>
    <t>32,0:0,96,1067</t>
  </si>
  <si>
    <t>29,1:0,87,966</t>
  </si>
  <si>
    <t>37,0:0,111,1237</t>
  </si>
  <si>
    <t>30,0:0,78,868</t>
  </si>
  <si>
    <t>43,1:0,123,1420</t>
  </si>
  <si>
    <t>36,0:0,102,1145</t>
  </si>
  <si>
    <t>48,0:0,144,1627</t>
  </si>
  <si>
    <t>NM_023587_Ptplb</t>
  </si>
  <si>
    <t>uc007zbi.1_Q9D3B1</t>
  </si>
  <si>
    <t>chr17:91343754:T</t>
  </si>
  <si>
    <t>47,0:0,138,1609</t>
  </si>
  <si>
    <t>72,0:0,217,2550</t>
  </si>
  <si>
    <t>72,0:0,217,2502</t>
  </si>
  <si>
    <t>71,0:0,211,2468</t>
  </si>
  <si>
    <t>54,0:0,162,1896</t>
  </si>
  <si>
    <t>17,14:377,0,471</t>
  </si>
  <si>
    <t>50,0:0,147,1691</t>
  </si>
  <si>
    <t>44,0:0,129,1503</t>
  </si>
  <si>
    <t>NM_020252_Nrxn1,NM_177284_Nrxn1</t>
  </si>
  <si>
    <t>uc008dvz.2_Q9CS84-2,uc008dwc.1_E0CZA5,uc008dwe.1_,uc008dwf.1_,uc012ayq.1_NP_796258</t>
  </si>
  <si>
    <t>chr12:75343919:A</t>
  </si>
  <si>
    <t>73,0:0,220,2537</t>
  </si>
  <si>
    <t>97,0:0,292,3365</t>
  </si>
  <si>
    <t>80,0:0,238,2756</t>
  </si>
  <si>
    <t>92,0:0,277,3217</t>
  </si>
  <si>
    <t>49,0:0,147,1700</t>
  </si>
  <si>
    <t>36,0:0,105,1205</t>
  </si>
  <si>
    <t>48,0:0,141,1622</t>
  </si>
  <si>
    <t>12,16:397,0,351</t>
  </si>
  <si>
    <t>45,0:0,135,1558</t>
  </si>
  <si>
    <t>NM_172804_Syt16</t>
  </si>
  <si>
    <t>uc007nwu.1_Q7TN83-2,uc007nwv.1_Q7TN83</t>
  </si>
  <si>
    <t>chr9:7584704:C</t>
  </si>
  <si>
    <t>56,0:0,168,1944</t>
  </si>
  <si>
    <t>78,0:0,235,2734</t>
  </si>
  <si>
    <t>80,1:0,229,2662</t>
  </si>
  <si>
    <t>65,0:0,196,2310</t>
  </si>
  <si>
    <t>28,0:0,84,976</t>
  </si>
  <si>
    <t>34,0:0,99,1151</t>
  </si>
  <si>
    <t>42,0:0,126,1487</t>
  </si>
  <si>
    <t>20,17:411,0,551</t>
  </si>
  <si>
    <t>36,0:0,105,1218</t>
  </si>
  <si>
    <t>chr10:106980279:A</t>
  </si>
  <si>
    <t>48,0:0,144,1720</t>
  </si>
  <si>
    <t>62,0:0,184,2155</t>
  </si>
  <si>
    <t>69,0:0,208,2411</t>
  </si>
  <si>
    <t>58,1:0,175,2065</t>
  </si>
  <si>
    <t>15,16:423,0,441</t>
  </si>
  <si>
    <t>33,0:0,96,1129</t>
  </si>
  <si>
    <t>37,1:0,111,1284</t>
  </si>
  <si>
    <t>39,0:0,117,1357</t>
  </si>
  <si>
    <t>NM_001081432_Ptprq</t>
  </si>
  <si>
    <t>uc007gzb.1_P0C5E4</t>
  </si>
  <si>
    <t>chrX:41677482:A</t>
  </si>
  <si>
    <t>19,0:0,57,627</t>
  </si>
  <si>
    <t>7,0:0,21,245</t>
  </si>
  <si>
    <t>45,0:0,135,1562</t>
  </si>
  <si>
    <t>15,0:0,45,499</t>
  </si>
  <si>
    <t>13,15:399,0,368</t>
  </si>
  <si>
    <t>21,0:0,63,699</t>
  </si>
  <si>
    <t>17,0:0,51,591</t>
  </si>
  <si>
    <t>41,0:0,123,1410</t>
  </si>
  <si>
    <t>35,0:0,105,1201</t>
  </si>
  <si>
    <t>chr16:18136867:T</t>
  </si>
  <si>
    <t>40,0:0,120,1424</t>
  </si>
  <si>
    <t>59,0:0,177,2044</t>
  </si>
  <si>
    <t>69,0:0,199,2340</t>
  </si>
  <si>
    <t>95,0:0,286,3353</t>
  </si>
  <si>
    <t>26,0:0,78,894</t>
  </si>
  <si>
    <t>19,16:448,0,523</t>
  </si>
  <si>
    <t>37,0:0,111,1301</t>
  </si>
  <si>
    <t>30,0:0,90,1021</t>
  </si>
  <si>
    <t>NM_022982_Rtn4r</t>
  </si>
  <si>
    <t>uc007ymv.1_Q99PI8</t>
  </si>
  <si>
    <t>chr16:83506982:G</t>
  </si>
  <si>
    <t>34,0:0,102,1175</t>
  </si>
  <si>
    <t>59,1:0,175,2008</t>
  </si>
  <si>
    <t>54,0:0,162,1875</t>
  </si>
  <si>
    <t>35,0:0,105,1221</t>
  </si>
  <si>
    <t>47,0:0,135,1551</t>
  </si>
  <si>
    <t>40,0:0,120,1384</t>
  </si>
  <si>
    <t>23,0:0,66,761</t>
  </si>
  <si>
    <t>16,16:465,0,448</t>
  </si>
  <si>
    <t>40,0:0,117,1353</t>
  </si>
  <si>
    <t>26,0:0,75,873</t>
  </si>
  <si>
    <t>chr8:110108496:T</t>
  </si>
  <si>
    <t>64,0:0,187,2179</t>
  </si>
  <si>
    <t>66,0:0,199,2314</t>
  </si>
  <si>
    <t>78,0:0,232,2705</t>
  </si>
  <si>
    <t>42,0:0,120,1359</t>
  </si>
  <si>
    <t>38,0:0,111,1308</t>
  </si>
  <si>
    <t>37,0:0,111,1295</t>
  </si>
  <si>
    <t>37,0:0,111,1299</t>
  </si>
  <si>
    <t>19,15:420,0,518</t>
  </si>
  <si>
    <t>39,0:0,117,1394</t>
  </si>
  <si>
    <t>NM_010817_Psmd7</t>
  </si>
  <si>
    <t>uc009nhz.2_A1L3B8</t>
  </si>
  <si>
    <t>chr12:65921187:A</t>
  </si>
  <si>
    <t>12,0:0,36,414</t>
  </si>
  <si>
    <t>40,0:0,120,1375</t>
  </si>
  <si>
    <t>40,0:0,117,1328</t>
  </si>
  <si>
    <t>29,0:0,87,1001</t>
  </si>
  <si>
    <t>30,1:0,90,1040</t>
  </si>
  <si>
    <t>22,0:0,60,678</t>
  </si>
  <si>
    <t>26,0:0,75,858</t>
  </si>
  <si>
    <t>12,17:455,0,329</t>
  </si>
  <si>
    <t>gttccctataccctccctcc</t>
  </si>
  <si>
    <t>CATTCAGGGATCAGGGAAAGT</t>
  </si>
  <si>
    <t>chr14:26532483:G</t>
  </si>
  <si>
    <t>35,0:0,105,1227</t>
  </si>
  <si>
    <t>64,0:0,190,2180</t>
  </si>
  <si>
    <t>71,0:0,211,2438</t>
  </si>
  <si>
    <t>57,0:0,169,1990</t>
  </si>
  <si>
    <t>43,0:0,129,1491</t>
  </si>
  <si>
    <t>22,17:412,0,628</t>
  </si>
  <si>
    <t>50,0:0,150,1743</t>
  </si>
  <si>
    <t>46,0:0,135,1559</t>
  </si>
  <si>
    <t>41,0:0,123,1441</t>
  </si>
  <si>
    <t>54,0:0,162,1897</t>
  </si>
  <si>
    <t>NM_001101433_Zcchc24</t>
  </si>
  <si>
    <t>uc011zho.1_B2RVL6</t>
  </si>
  <si>
    <t>chr16:57971399:C</t>
  </si>
  <si>
    <t>35,0:0,105,1230</t>
  </si>
  <si>
    <t>65,0:0,193,2225</t>
  </si>
  <si>
    <t>66,0:0,193,2244</t>
  </si>
  <si>
    <t>43,0:0,126,1475</t>
  </si>
  <si>
    <t>49,0:0,147,1695</t>
  </si>
  <si>
    <t>16,16:382,0,465</t>
  </si>
  <si>
    <t>55,0:0,162,1892</t>
  </si>
  <si>
    <t>46,0:0,138,1593</t>
  </si>
  <si>
    <t>chr17:64470785:T</t>
  </si>
  <si>
    <t>43,0:0,129,1538</t>
  </si>
  <si>
    <t>74,0:0,217,2555</t>
  </si>
  <si>
    <t>97,0:0,292,3449</t>
  </si>
  <si>
    <t>89,0:0,265,3141</t>
  </si>
  <si>
    <t>20,0:0,60,713</t>
  </si>
  <si>
    <t>45,0:0,135,1577</t>
  </si>
  <si>
    <t>28,0:0,81,954</t>
  </si>
  <si>
    <t>28,0:0,81,932</t>
  </si>
  <si>
    <t>17,16:448,0,468</t>
  </si>
  <si>
    <t>NM_001037997_Fert2,NM_008000_Fert2</t>
  </si>
  <si>
    <t>uc008dfo.2_P70451-2,uc008dfq.2_P70451,uc008dfr.2_P70451-2,uc008dfs.2_NP_032026</t>
  </si>
  <si>
    <t>chr1:55598181:A</t>
  </si>
  <si>
    <t>51,0:0,150,1748</t>
  </si>
  <si>
    <t>48,0:0,144,1712</t>
  </si>
  <si>
    <t>34,0:0,102,1197</t>
  </si>
  <si>
    <t>41,0:0,120,1396</t>
  </si>
  <si>
    <t>16,15:426,0,411</t>
  </si>
  <si>
    <t>43,0:0,126,1463</t>
  </si>
  <si>
    <t>39,0:0,114,1344</t>
  </si>
  <si>
    <t>42,0:0,126,1466</t>
  </si>
  <si>
    <t>NM_001114663_Plcl1</t>
  </si>
  <si>
    <t>uc007ban.2_NP_001108135</t>
  </si>
  <si>
    <t>chr10:113779810:T</t>
  </si>
  <si>
    <t>18,0:0,51,586</t>
  </si>
  <si>
    <t>34,0:0,102,1176</t>
  </si>
  <si>
    <t>18,17:473,0,493</t>
  </si>
  <si>
    <t>21,0:0,63,729</t>
  </si>
  <si>
    <t>16,0:0,48,540</t>
  </si>
  <si>
    <t>27,0:0,75,847</t>
  </si>
  <si>
    <t>19,0:0,57,633</t>
  </si>
  <si>
    <t>29,0:0,87,982</t>
  </si>
  <si>
    <t>chr10:86377389:C</t>
  </si>
  <si>
    <t>46,0:0,132,1531</t>
  </si>
  <si>
    <t>70,0:0,205,2372</t>
  </si>
  <si>
    <t>73,0:0,217,2506</t>
  </si>
  <si>
    <t>19,17:392,0,507</t>
  </si>
  <si>
    <t>23,0:0,69,781</t>
  </si>
  <si>
    <t>37,0:0,111,1310</t>
  </si>
  <si>
    <t>49,0:0,141,1635</t>
  </si>
  <si>
    <t>39,0:0,117,1350</t>
  </si>
  <si>
    <t>GGCACTTGTGAATCTTCTTTGA</t>
  </si>
  <si>
    <t>tctaggtctcctgatctctgtca</t>
  </si>
  <si>
    <t>NM_138673_Stab2</t>
  </si>
  <si>
    <t>uc007gqo.1_Q8R4U0,uc007gqp.1_,uc011xkw.1_,uc011xkx.1_,uc011xky.1_,uc011xkz.1_Q8R4U0</t>
  </si>
  <si>
    <t>chr3:34339378:A</t>
  </si>
  <si>
    <t>52,0:0,153,1758</t>
  </si>
  <si>
    <t>75,0:0,214,2451</t>
  </si>
  <si>
    <t>76,0:0,226,2601</t>
  </si>
  <si>
    <t>82,0:0,247,2870</t>
  </si>
  <si>
    <t>36,0:0,108,1220</t>
  </si>
  <si>
    <t>36,0:0,108,1222</t>
  </si>
  <si>
    <t>16,15:413,0,424</t>
  </si>
  <si>
    <t>31,0:0,93,1057</t>
  </si>
  <si>
    <t>36,0:0,102,1169</t>
  </si>
  <si>
    <t>28,0:0,81,914</t>
  </si>
  <si>
    <t>44,0:0,123,1388</t>
  </si>
  <si>
    <t>chr6:45698306:A</t>
  </si>
  <si>
    <t>15,0:0,45,505</t>
  </si>
  <si>
    <t>19,15:409,0,518</t>
  </si>
  <si>
    <t>39,0:0,114,1324</t>
  </si>
  <si>
    <t>46,0:0,135,1561</t>
  </si>
  <si>
    <t>NM_001004357_Cntnap2</t>
  </si>
  <si>
    <t>uc009bst.2_NP_001004357</t>
  </si>
  <si>
    <t>chr2:78685583:T</t>
  </si>
  <si>
    <t>32,0:0,96,968</t>
  </si>
  <si>
    <t>42,0:0,126,1185</t>
  </si>
  <si>
    <t>57,0:0,162,1561</t>
  </si>
  <si>
    <t>37,0:0,111,1062</t>
  </si>
  <si>
    <t>25,0:0,75,748</t>
  </si>
  <si>
    <t>16,0:0,48,450</t>
  </si>
  <si>
    <t>13,16:444,0,263</t>
  </si>
  <si>
    <t>26,0:0,78,759</t>
  </si>
  <si>
    <t>18,0:0,51,489</t>
  </si>
  <si>
    <t>25,0:0,75,716</t>
  </si>
  <si>
    <t>25,0:0,75,725</t>
  </si>
  <si>
    <t>chr5:36045717:G</t>
  </si>
  <si>
    <t>48,0:0,138,1560</t>
  </si>
  <si>
    <t>62,0:0,174,1981</t>
  </si>
  <si>
    <t>85,0:0,238,2679</t>
  </si>
  <si>
    <t>117,0:0,331,3753</t>
  </si>
  <si>
    <t>28,0:0,84,937</t>
  </si>
  <si>
    <t>23,16:438,0,636</t>
  </si>
  <si>
    <t>29,0:0,87,959</t>
  </si>
  <si>
    <t>43,0:0,126,1420</t>
  </si>
  <si>
    <t>38,0:0,108,1221</t>
  </si>
  <si>
    <t>31,0:0,93,1054</t>
  </si>
  <si>
    <t>NM_194344_Sh3tc1</t>
  </si>
  <si>
    <t>uc008xec.1_NP_919325,uc008xed.1_NP_919325,uc012dvb.1_Q6KAR4,uc012dvc.1_Q3TXV8,uc012dvd.1_Q3TXV8</t>
  </si>
  <si>
    <t>chr1:60339138:G</t>
  </si>
  <si>
    <t>34,0:0,102,1212</t>
  </si>
  <si>
    <t>64,0:0,190,2244</t>
  </si>
  <si>
    <t>49,0:0,147,1730</t>
  </si>
  <si>
    <t>50,0:0,147,1749</t>
  </si>
  <si>
    <t>42,0:0,126,1477</t>
  </si>
  <si>
    <t>25,17:411,0,707</t>
  </si>
  <si>
    <t>48,0:0,144,1711</t>
  </si>
  <si>
    <t>56,0:0,165,1955</t>
  </si>
  <si>
    <t>29,0:0,84,1002</t>
  </si>
  <si>
    <t>40,0:0,120,1413</t>
  </si>
  <si>
    <t>NM_173444_Nbeal1</t>
  </si>
  <si>
    <t>uc007bej.1_NP_775620,uc011wlx.1_,uc011wly.1_Q7TMN9</t>
  </si>
  <si>
    <t>chr10:80031966:A</t>
  </si>
  <si>
    <t>25,0:0,75,830</t>
  </si>
  <si>
    <t>49,0:0,147,1658</t>
  </si>
  <si>
    <t>20,0:0,60,686</t>
  </si>
  <si>
    <t>27,0:0,81,914</t>
  </si>
  <si>
    <t>39,0:0,114,1277</t>
  </si>
  <si>
    <t>13,15:399,0,354</t>
  </si>
  <si>
    <t>33,0:0,96,1087</t>
  </si>
  <si>
    <t>35,0:0,102,1172</t>
  </si>
  <si>
    <t>TTGGTCAGGTGGTCGCTT</t>
  </si>
  <si>
    <t>atggaagcaaggtgacaagg</t>
  </si>
  <si>
    <t>MisSense:Gly-&gt;Val</t>
  </si>
  <si>
    <t>NM_078477_Klf16_80031665</t>
  </si>
  <si>
    <t>NM_078477_Klf16</t>
  </si>
  <si>
    <t>uc007gdt.1_B2RPU7</t>
  </si>
  <si>
    <t>chr9:76867788:T</t>
  </si>
  <si>
    <t>36,0:0,108,1288</t>
  </si>
  <si>
    <t>48,0:0,144,1676</t>
  </si>
  <si>
    <t>63,0:0,190,2195</t>
  </si>
  <si>
    <t>48,0:0,144,1718</t>
  </si>
  <si>
    <t>31,0:0,90,1021</t>
  </si>
  <si>
    <t>26,16:423,0,720</t>
  </si>
  <si>
    <t>25,0:0,75,876</t>
  </si>
  <si>
    <t>32,0:0,96,1115</t>
  </si>
  <si>
    <t>NM_012033_Tinag</t>
  </si>
  <si>
    <t>uc009qtd.2_Q9WUR0,uc009qte.2_Q91XG7</t>
  </si>
  <si>
    <t>chr10:21712216:A</t>
  </si>
  <si>
    <t>32,0:0,96,982</t>
  </si>
  <si>
    <t>54,0:0,159,1635</t>
  </si>
  <si>
    <t>68,0:0,198,2039</t>
  </si>
  <si>
    <t>75,0:0,225,2375</t>
  </si>
  <si>
    <t>26,0:0,72,719</t>
  </si>
  <si>
    <t>26,0:0,75,742</t>
  </si>
  <si>
    <t>11,16:440,0,292</t>
  </si>
  <si>
    <t>27,0:0,78,813</t>
  </si>
  <si>
    <t>26,0:0,78,767</t>
  </si>
  <si>
    <t>31,0:0,87,887</t>
  </si>
  <si>
    <t>29,0:0,84,796</t>
  </si>
  <si>
    <t>NM_001161845_Sgk1,NM_001161847_Sgk1,NM_001161848_Sgk1,NM_001161849_Sgk1</t>
  </si>
  <si>
    <t>uc007eov.2_Q9WVC6-2,uc011xbf.1_NP_001155319,uc011xbg.1_NP_001155320,uc011xbh.1_NP_001155321</t>
  </si>
  <si>
    <t>chr5:98666798:A</t>
  </si>
  <si>
    <t>24,0:0,72,842</t>
  </si>
  <si>
    <t>34,1:0,102,1189</t>
  </si>
  <si>
    <t>52,0:0,150,1737</t>
  </si>
  <si>
    <t>16,0:0,48,565</t>
  </si>
  <si>
    <t>17,0:0,51,595</t>
  </si>
  <si>
    <t>28,0:0,84,964</t>
  </si>
  <si>
    <t>17,0:0,51,604</t>
  </si>
  <si>
    <t>11,17:460,0,302</t>
  </si>
  <si>
    <t>19,0:0,57,664</t>
  </si>
  <si>
    <t>40,0:0,117,1362</t>
  </si>
  <si>
    <t>chr5:132700620:T</t>
  </si>
  <si>
    <t>46,0:0,138,1641</t>
  </si>
  <si>
    <t>71,0:0,214,2524</t>
  </si>
  <si>
    <t>72,0:0,217,2568</t>
  </si>
  <si>
    <t>86,0:0,253,2989</t>
  </si>
  <si>
    <t>27,0:0,78,914</t>
  </si>
  <si>
    <t>29,0:0,84,983</t>
  </si>
  <si>
    <t>13,16:432,0,374</t>
  </si>
  <si>
    <t>36,0:0,105,1236</t>
  </si>
  <si>
    <t>NM_177047_Auts2</t>
  </si>
  <si>
    <t>uc008zuv.1_NP_796021,uc008zuw.1_Q8BWI6,uc008zuy.1_Q8BWI6</t>
  </si>
  <si>
    <t>chr5:67900961:G</t>
  </si>
  <si>
    <t>65,0:0,196,2233</t>
  </si>
  <si>
    <t>71,0:0,211,2422</t>
  </si>
  <si>
    <t>89,0:0,265,3029</t>
  </si>
  <si>
    <t>44,0:0,132,1501</t>
  </si>
  <si>
    <t>27,14:377,0,747</t>
  </si>
  <si>
    <t>39,0:0,114,1306</t>
  </si>
  <si>
    <t>38,0:0,111,1274</t>
  </si>
  <si>
    <t>chr3:156036428:T</t>
  </si>
  <si>
    <t>40,0:0,117,1163</t>
  </si>
  <si>
    <t>53,0:0,150,1563</t>
  </si>
  <si>
    <t>58,0:0,162,1569</t>
  </si>
  <si>
    <t>68,0:0,204,2079</t>
  </si>
  <si>
    <t>48,0:0,144,1438</t>
  </si>
  <si>
    <t>43,0:0,120,1196</t>
  </si>
  <si>
    <t>10,13:363,0,206</t>
  </si>
  <si>
    <t>29,0:0,87,865</t>
  </si>
  <si>
    <t>27,0:0,81,827</t>
  </si>
  <si>
    <t>30,0:0,87,868</t>
  </si>
  <si>
    <t>38,0:0,108,1054</t>
  </si>
  <si>
    <t>chr9:62847899:A</t>
  </si>
  <si>
    <t>54,0:0,162,1915</t>
  </si>
  <si>
    <t>48,0:0,138,1604</t>
  </si>
  <si>
    <t>78,0:0,232,2718</t>
  </si>
  <si>
    <t>14,16:430,0,402</t>
  </si>
  <si>
    <t>36,0:0,108,1248</t>
  </si>
  <si>
    <t>31,0:0,93,1085</t>
  </si>
  <si>
    <t>chr2:20494937:T</t>
  </si>
  <si>
    <t>23,1:0,66,755</t>
  </si>
  <si>
    <t>63,0:0,186,1950</t>
  </si>
  <si>
    <t>50,0:0,144,1479</t>
  </si>
  <si>
    <t>53,0:0,153,1637</t>
  </si>
  <si>
    <t>35,0:0,102,1061</t>
  </si>
  <si>
    <t>25,0:0,75,755</t>
  </si>
  <si>
    <t>37,0:0,102,1073</t>
  </si>
  <si>
    <t>23,0:0,66,710</t>
  </si>
  <si>
    <t>35,0:0,105,1102</t>
  </si>
  <si>
    <t>27,0:0,81,831</t>
  </si>
  <si>
    <t>25,15:422,0,528</t>
  </si>
  <si>
    <t>NM_001081006_Etl4,NM_001177630_Etl4,NM_001177631_Etl4,NM_029895_Etl4,NM_178059_Etl4</t>
  </si>
  <si>
    <t>uc008imk.1_Q8BHR1,uc008imm.1_NP_001074475,uc008imn.1_A2AQ25-3,uc008imo.1_A2AQ25-4,uc008imp.1_A2AQ25-7,uc008imq.1_NP_001171102,uc012brk.1_NP_001171101</t>
  </si>
  <si>
    <t>chr15:67166050:T</t>
  </si>
  <si>
    <t>53,0:0,153,1802</t>
  </si>
  <si>
    <t>77,0:0,226,2623</t>
  </si>
  <si>
    <t>73,0:0,220,2558</t>
  </si>
  <si>
    <t>86,1:0,256,2956</t>
  </si>
  <si>
    <t>38,0:0,114,1311</t>
  </si>
  <si>
    <t>16,14:387,0,399</t>
  </si>
  <si>
    <t>34,0:0,90,1017</t>
  </si>
  <si>
    <t>30,0:0,90,1033</t>
  </si>
  <si>
    <t>27,0:0,78,897</t>
  </si>
  <si>
    <t>NR_045140_1700012I11Rik</t>
  </si>
  <si>
    <t>chr17:19354670:T</t>
  </si>
  <si>
    <t>66,0:0,199,2320</t>
  </si>
  <si>
    <t>58,0:0,174,2024</t>
  </si>
  <si>
    <t>64,0:0,190,2203</t>
  </si>
  <si>
    <t>43,0:0,129,1476</t>
  </si>
  <si>
    <t>17,15:417,0,460</t>
  </si>
  <si>
    <t>41,0:0,123,1423</t>
  </si>
  <si>
    <t>41,0:0,120,1376</t>
  </si>
  <si>
    <t>chr5:48137205:G</t>
  </si>
  <si>
    <t>47,0:0,129,1467</t>
  </si>
  <si>
    <t>58,1:0,165,1827</t>
  </si>
  <si>
    <t>58,1:0,159,1733</t>
  </si>
  <si>
    <t>36,1:0,105,1161</t>
  </si>
  <si>
    <t>30,0:0,87,960</t>
  </si>
  <si>
    <t>32,0:0,90,1000</t>
  </si>
  <si>
    <t>23,16:414,0,634</t>
  </si>
  <si>
    <t>28,0:0,78,869</t>
  </si>
  <si>
    <t>48,0:0,144,1644</t>
  </si>
  <si>
    <t>40,0:0,114,1289</t>
  </si>
  <si>
    <t>34,1:0,102,1141</t>
  </si>
  <si>
    <t>chr18:79068481:C</t>
  </si>
  <si>
    <t>24,0:0,72,803</t>
  </si>
  <si>
    <t>55,0:0,162,1850</t>
  </si>
  <si>
    <t>55,0:0,165,1879</t>
  </si>
  <si>
    <t>41,0:0,120,1365</t>
  </si>
  <si>
    <t>41,0:0,114,1290</t>
  </si>
  <si>
    <t>34,0:0,99,1121</t>
  </si>
  <si>
    <t>30,0:0,90,1040</t>
  </si>
  <si>
    <t>25,0:0,75,835</t>
  </si>
  <si>
    <t>35,0:0,105,1215</t>
  </si>
  <si>
    <t>9,15:395,0,207</t>
  </si>
  <si>
    <t>NM_053099_Setbp1</t>
  </si>
  <si>
    <t>uc008fsi.2_Q9Z180</t>
  </si>
  <si>
    <t>chr1:31215340:A</t>
  </si>
  <si>
    <t>44,0:0,126,1314</t>
  </si>
  <si>
    <t>64,0:0,183,1895</t>
  </si>
  <si>
    <t>86,0:0,256,2693</t>
  </si>
  <si>
    <t>60,0:0,174,1812</t>
  </si>
  <si>
    <t>25,0:0,72,736</t>
  </si>
  <si>
    <t>40,0:0,120,1228</t>
  </si>
  <si>
    <t>40,0:0,114,1174</t>
  </si>
  <si>
    <t>40,0:0,111,1188</t>
  </si>
  <si>
    <t>21,15:389,0,502</t>
  </si>
  <si>
    <t>33,0:0,90,941</t>
  </si>
  <si>
    <t>39,0:0,117,1188</t>
  </si>
  <si>
    <t>NR_033445_4931428L18Rik</t>
  </si>
  <si>
    <t>uc007anj.2_Q9D4J5</t>
  </si>
  <si>
    <t>chr2:59099560:T</t>
  </si>
  <si>
    <t>53,0:0,159,1889</t>
  </si>
  <si>
    <t>78,0:0,235,2760</t>
  </si>
  <si>
    <t>104,0:0,313,3686</t>
  </si>
  <si>
    <t>90,0:0,271,3221</t>
  </si>
  <si>
    <t>41,0:0,123,1446</t>
  </si>
  <si>
    <t>48,0:0,144,1666</t>
  </si>
  <si>
    <t>30,16:409,0,842</t>
  </si>
  <si>
    <t>NM_026361_Pkp4,NM_175464_Pkp4</t>
  </si>
  <si>
    <t>uc008jsz.1_Q3UIX3,uc008jta.1_A2AS45,uc008jtb.1_Q68FH0-2,uc008jtc.1_Q68FH0,uc008jtd.1_Q68FH0-2,uc008jtf.1_A2AS47</t>
  </si>
  <si>
    <t>chr3:113356760:A</t>
  </si>
  <si>
    <t>26,0:0,75,888</t>
  </si>
  <si>
    <t>31,0:0,93,1088</t>
  </si>
  <si>
    <t>35,0:0,105,1206</t>
  </si>
  <si>
    <t>19,15:424,0,542</t>
  </si>
  <si>
    <t>28,0:0,84,968</t>
  </si>
  <si>
    <t>25,0:0,75,852</t>
  </si>
  <si>
    <t>24,0:0,69,790</t>
  </si>
  <si>
    <t>chr16:32172634:T</t>
  </si>
  <si>
    <t>33,0:0,99,1004</t>
  </si>
  <si>
    <t>63,0:0,189,2017</t>
  </si>
  <si>
    <t>48,0:0,141,1512</t>
  </si>
  <si>
    <t>57,0:0,171,1791</t>
  </si>
  <si>
    <t>29,0:0,81,844</t>
  </si>
  <si>
    <t>29,0:0,84,871</t>
  </si>
  <si>
    <t>19,15:416,0,443</t>
  </si>
  <si>
    <t>27,0:0,75,784</t>
  </si>
  <si>
    <t>36,0:0,108,1161</t>
  </si>
  <si>
    <t>25,0:0,75,753</t>
  </si>
  <si>
    <t>25,0:0,72,692</t>
  </si>
  <si>
    <t>chr5:88159436:G</t>
  </si>
  <si>
    <t>39,0:0,117,1360</t>
  </si>
  <si>
    <t>68,0:0,202,2368</t>
  </si>
  <si>
    <t>69,0:0,205,2424</t>
  </si>
  <si>
    <t>32,0:0,93,1091</t>
  </si>
  <si>
    <t>29,0:0,87,1016</t>
  </si>
  <si>
    <t>54,0:0,159,1859</t>
  </si>
  <si>
    <t>20,18:410,0,563</t>
  </si>
  <si>
    <t>37,0:0,111,1297</t>
  </si>
  <si>
    <t>32,0:0,93,1109</t>
  </si>
  <si>
    <t>chr14:11229281:A</t>
  </si>
  <si>
    <t>41,0:0,123,1451</t>
  </si>
  <si>
    <t>58,0:0,168,1961</t>
  </si>
  <si>
    <t>61,0:0,184,2108</t>
  </si>
  <si>
    <t>54,0:0,156,1853</t>
  </si>
  <si>
    <t>29,0:0,87,976</t>
  </si>
  <si>
    <t>38,0:0,111,1289</t>
  </si>
  <si>
    <t>16,15:394,0,362</t>
  </si>
  <si>
    <t>35,0:0,102,1156</t>
  </si>
  <si>
    <t>NM_010210_Fhit</t>
  </si>
  <si>
    <t>uc007sfj.1_O89106,uc007sfk.1_O89106,uc011zfx.1_O89106</t>
  </si>
  <si>
    <t>chr18:67839970:T</t>
  </si>
  <si>
    <t>37,0:0,111,1304</t>
  </si>
  <si>
    <t>69,0:0,205,2413</t>
  </si>
  <si>
    <t>77,0:0,229,2697</t>
  </si>
  <si>
    <t>78,0:0,235,2773</t>
  </si>
  <si>
    <t>42,0:0,126,1468</t>
  </si>
  <si>
    <t>52,0:0,156,1839</t>
  </si>
  <si>
    <t>36,0:0,108,1269</t>
  </si>
  <si>
    <t>25,14:360,0,730</t>
  </si>
  <si>
    <t>41,0:0,120,1406</t>
  </si>
  <si>
    <t>41,0:0,117,1359</t>
  </si>
  <si>
    <t>NM_001127177_Ptpn2,NM_008977_Ptpn2</t>
  </si>
  <si>
    <t>uc008fmu.2_Q06180-2,uc008fmv.2_Q06180</t>
  </si>
  <si>
    <t>chr7:17374861:C</t>
  </si>
  <si>
    <t>61,0:0,181,2094</t>
  </si>
  <si>
    <t>50,0:0,150,1770</t>
  </si>
  <si>
    <t>86,0:0,256,2976</t>
  </si>
  <si>
    <t>21,0:0,63,716</t>
  </si>
  <si>
    <t>35,0:0,99,1138</t>
  </si>
  <si>
    <t>15,16:432,0,426</t>
  </si>
  <si>
    <t>32,0:0,90,1065</t>
  </si>
  <si>
    <t>32,0:0,93,1100</t>
  </si>
  <si>
    <t>NM_009201_Slc1a5</t>
  </si>
  <si>
    <t>uc009fib.1_Q9ESU7</t>
  </si>
  <si>
    <t>chr10:81787754:A</t>
  </si>
  <si>
    <t>62,0:0,184,2101</t>
  </si>
  <si>
    <t>70,0:0,208,2393</t>
  </si>
  <si>
    <t>46,0:0,138,1586</t>
  </si>
  <si>
    <t>37,0:0,111,1300</t>
  </si>
  <si>
    <t>20,14:382,0,585</t>
  </si>
  <si>
    <t>44,0:0,132,1536</t>
  </si>
  <si>
    <t>chr9:36944243:A</t>
  </si>
  <si>
    <t>50,0:0,144,1480</t>
  </si>
  <si>
    <t>91,0:0,258,2552</t>
  </si>
  <si>
    <t>102,0:0,294,3067</t>
  </si>
  <si>
    <t>103,0:0,294,3011</t>
  </si>
  <si>
    <t>41,0:0,117,1175</t>
  </si>
  <si>
    <t>41,0:0,114,1164</t>
  </si>
  <si>
    <t>22,14:376,0,527</t>
  </si>
  <si>
    <t>54,0:0,153,1553</t>
  </si>
  <si>
    <t>36,0:0,96,959</t>
  </si>
  <si>
    <t>41,0:0,120,1201</t>
  </si>
  <si>
    <t>57,0:0,168,1671</t>
  </si>
  <si>
    <t>NM_001029838_Pknox2,NM_148950_Pknox2</t>
  </si>
  <si>
    <t>uc009oue.1_Q8BG99,uc009ouf.1_Q8BG99,uc009oug.1_Q8BJF5,uc009ouh.1_Q8BJF5</t>
  </si>
  <si>
    <t>chr1:132221376:A</t>
  </si>
  <si>
    <t>30,0:0,87,910</t>
  </si>
  <si>
    <t>24,18:405,0,547</t>
  </si>
  <si>
    <t>55,0:0,135,1393</t>
  </si>
  <si>
    <t>41,0:0,102,1111</t>
  </si>
  <si>
    <t>42,0:0,117,1208</t>
  </si>
  <si>
    <t>35,0:0,81,824</t>
  </si>
  <si>
    <t>40,0:0,105,1084</t>
  </si>
  <si>
    <t>37,0:0,99,982</t>
  </si>
  <si>
    <t>43,0:0,123,1211</t>
  </si>
  <si>
    <t>29,0:0,78,797</t>
  </si>
  <si>
    <t>44,0:0,117,1183</t>
  </si>
  <si>
    <t>chr2:8484774:G</t>
  </si>
  <si>
    <t>52,0:0,147,1488</t>
  </si>
  <si>
    <t>66,0:0,198,2018</t>
  </si>
  <si>
    <t>55,0:0,159,1581</t>
  </si>
  <si>
    <t>61,0:0,174,1834</t>
  </si>
  <si>
    <t>35,0:0,102,1031</t>
  </si>
  <si>
    <t>27,0:0,75,741</t>
  </si>
  <si>
    <t>19,15:388,0,418</t>
  </si>
  <si>
    <t>34,0:0,93,941</t>
  </si>
  <si>
    <t>34,0:0,99,1027</t>
  </si>
  <si>
    <t>32,0:0,93,915</t>
  </si>
  <si>
    <t>38,0:0,114,1164</t>
  </si>
  <si>
    <t>chr8:104497578:C</t>
  </si>
  <si>
    <t>54,0:0,162,1861</t>
  </si>
  <si>
    <t>40,0:0,120,1392</t>
  </si>
  <si>
    <t>20,13:357,0,557</t>
  </si>
  <si>
    <t>35,1:0,102,1184</t>
  </si>
  <si>
    <t>chr9:34046192:A</t>
  </si>
  <si>
    <t>35,0:0,102,1058</t>
  </si>
  <si>
    <t>44,1:0,129,1331</t>
  </si>
  <si>
    <t>20,15:387,0,508</t>
  </si>
  <si>
    <t>54,0:0,159,1672</t>
  </si>
  <si>
    <t>40,0:0,120,1252</t>
  </si>
  <si>
    <t>34,0:0,99,1062</t>
  </si>
  <si>
    <t>24,0:0,72,723</t>
  </si>
  <si>
    <t>47,0:0,141,1510</t>
  </si>
  <si>
    <t>40,0:0,117,1212</t>
  </si>
  <si>
    <t>45,0:0,129,1324</t>
  </si>
  <si>
    <t>25,0:0,69,774</t>
  </si>
  <si>
    <t>ATATTACCCTGGCTCACCCC</t>
  </si>
  <si>
    <t>CCCGTGCTGTCTTCTTTTGT</t>
  </si>
  <si>
    <t>chr13:92008866:A</t>
  </si>
  <si>
    <t>61,0:0,178,2068</t>
  </si>
  <si>
    <t>57,0:0,165,1944</t>
  </si>
  <si>
    <t>59,0:0,178,2096</t>
  </si>
  <si>
    <t>37,0:0,111,1312</t>
  </si>
  <si>
    <t>26,0:0,75,864</t>
  </si>
  <si>
    <t>33,0:0,93,1095</t>
  </si>
  <si>
    <t>18,14:395,0,496</t>
  </si>
  <si>
    <t>NM_198415_Ckmt2</t>
  </si>
  <si>
    <t>uc007rkc.1_Q6P8J7</t>
  </si>
  <si>
    <t>chr5:119941452:A</t>
  </si>
  <si>
    <t>30,0:0,90,934</t>
  </si>
  <si>
    <t>59,0:0,171,1796</t>
  </si>
  <si>
    <t>72,0:0,207,2177</t>
  </si>
  <si>
    <t>101,0:0,304,3173</t>
  </si>
  <si>
    <t>32,0:0,96,1040</t>
  </si>
  <si>
    <t>32,0:0,96,972</t>
  </si>
  <si>
    <t>10,15:389,0,230</t>
  </si>
  <si>
    <t>35,0:0,102,1042</t>
  </si>
  <si>
    <t>20,0:0,54,516</t>
  </si>
  <si>
    <t>31,0:0,87,892</t>
  </si>
  <si>
    <t>31,0:0,90,923</t>
  </si>
  <si>
    <t>chr15:85835221:G</t>
  </si>
  <si>
    <t>40,0:0,117,1358</t>
  </si>
  <si>
    <t>52,0:0,156,1751</t>
  </si>
  <si>
    <t>74,0:0,217,2460</t>
  </si>
  <si>
    <t>67,0:0,199,2266</t>
  </si>
  <si>
    <t>30,0:0,90,993</t>
  </si>
  <si>
    <t>23,0:0,66,768</t>
  </si>
  <si>
    <t>12,15:413,0,321</t>
  </si>
  <si>
    <t>31,0:0,93,1041</t>
  </si>
  <si>
    <t>26,0:0,78,879</t>
  </si>
  <si>
    <t>NM_009886_Celsr1</t>
  </si>
  <si>
    <t>uc007xdt.1_NP_034016</t>
  </si>
  <si>
    <t>chr10:129319839:G</t>
  </si>
  <si>
    <t>31,0:0,78,912</t>
  </si>
  <si>
    <t>54,1:0,123,1420</t>
  </si>
  <si>
    <t>54,0:0,129,1476</t>
  </si>
  <si>
    <t>45,0:0,114,1348</t>
  </si>
  <si>
    <t>35,0:0,90,1047</t>
  </si>
  <si>
    <t>38,0:0,105,1210</t>
  </si>
  <si>
    <t>45,0:0,123,1447</t>
  </si>
  <si>
    <t>16,15:354,0,400</t>
  </si>
  <si>
    <t>30,0:0,81,938</t>
  </si>
  <si>
    <t>40,0:0,111,1272</t>
  </si>
  <si>
    <t>chr17:49250456:A</t>
  </si>
  <si>
    <t>71,0:0,214,2508</t>
  </si>
  <si>
    <t>64,0:0,190,2211</t>
  </si>
  <si>
    <t>85,0:0,256,2996</t>
  </si>
  <si>
    <t>14,13:370,0,377</t>
  </si>
  <si>
    <t>24,0:0,72,825</t>
  </si>
  <si>
    <t>27,0:0,78,889</t>
  </si>
  <si>
    <t>chr8:116743440:A</t>
  </si>
  <si>
    <t>45,0:0,135,1347</t>
  </si>
  <si>
    <t>56,0:0,165,1712</t>
  </si>
  <si>
    <t>72,0:0,204,2132</t>
  </si>
  <si>
    <t>77,0:0,220,2381</t>
  </si>
  <si>
    <t>21,0:0,63,656</t>
  </si>
  <si>
    <t>46,0:0,135,1393</t>
  </si>
  <si>
    <t>25,0:0,72,751</t>
  </si>
  <si>
    <t>25,0:0,75,759</t>
  </si>
  <si>
    <t>32,0:0,90,941</t>
  </si>
  <si>
    <t>29,0:0,87,913</t>
  </si>
  <si>
    <t>17,15:388,0,423</t>
  </si>
  <si>
    <t>gagcctagacctccccagtt</t>
  </si>
  <si>
    <t>AGCGAAGATTTACCCCTGGA</t>
  </si>
  <si>
    <t>NM_173016_Vat1l</t>
  </si>
  <si>
    <t>uc009noa.1_Q80TB8</t>
  </si>
  <si>
    <t>chrX:116306769:G</t>
  </si>
  <si>
    <t>13,0:0,39,445</t>
  </si>
  <si>
    <t>16,0:0,48,548</t>
  </si>
  <si>
    <t>16,0:0,48,542</t>
  </si>
  <si>
    <t>9,0:0,27,308</t>
  </si>
  <si>
    <t>22,0:0,66,751</t>
  </si>
  <si>
    <t>11,0:0,33,378</t>
  </si>
  <si>
    <t>26,0:0,78,896</t>
  </si>
  <si>
    <t>14,0:0,42,473</t>
  </si>
  <si>
    <t>13,0:0,39,448</t>
  </si>
  <si>
    <t>13,13:370,0,336</t>
  </si>
  <si>
    <t>chr10:101608539:A</t>
  </si>
  <si>
    <t>34,0:0,99,1044</t>
  </si>
  <si>
    <t>63,0:0,189,1977</t>
  </si>
  <si>
    <t>47,0:0,138,1494</t>
  </si>
  <si>
    <t>47,0:0,141,1512</t>
  </si>
  <si>
    <t>28,0:0,84,866</t>
  </si>
  <si>
    <t>39,0:0,114,1186</t>
  </si>
  <si>
    <t>32,0:0,96,997</t>
  </si>
  <si>
    <t>40,0:0,117,1189</t>
  </si>
  <si>
    <t>20,13:356,0,531</t>
  </si>
  <si>
    <t>42,0:0,126,1327</t>
  </si>
  <si>
    <t>33,0:0,93,956</t>
  </si>
  <si>
    <t>caatccaagatgattcacaagg</t>
  </si>
  <si>
    <t>TGCTTTGATTTCCAGGGACT</t>
  </si>
  <si>
    <t>NM_001205098_Mgat4c</t>
  </si>
  <si>
    <t>chr15:47144141:A</t>
  </si>
  <si>
    <t>38,0:0,114,1328</t>
  </si>
  <si>
    <t>63,0:0,181,2069</t>
  </si>
  <si>
    <t>46,0:0,132,1511</t>
  </si>
  <si>
    <t>43,0:0,123,1434</t>
  </si>
  <si>
    <t>29,15:392,0,742</t>
  </si>
  <si>
    <t>31,0:0,87,992</t>
  </si>
  <si>
    <t>chr4:31726881:A</t>
  </si>
  <si>
    <t>49,0:0,147,1725</t>
  </si>
  <si>
    <t>57,0:0,162,1886</t>
  </si>
  <si>
    <t>88,0:0,259,3016</t>
  </si>
  <si>
    <t>87,0:0,253,2949</t>
  </si>
  <si>
    <t>31,0:0,90,1047</t>
  </si>
  <si>
    <t>36,0:0,108,1251</t>
  </si>
  <si>
    <t>13,15:365,0,361</t>
  </si>
  <si>
    <t>chr7:57697801:T</t>
  </si>
  <si>
    <t>46,0:0,135,1367</t>
  </si>
  <si>
    <t>56,0:0,162,1618</t>
  </si>
  <si>
    <t>46,0:0,132,1390</t>
  </si>
  <si>
    <t>68,0:0,198,2083</t>
  </si>
  <si>
    <t>37,0:0,105,1099</t>
  </si>
  <si>
    <t>28,0:0,84,898</t>
  </si>
  <si>
    <t>14,15:366,0,383</t>
  </si>
  <si>
    <t>37,0:0,102,1017</t>
  </si>
  <si>
    <t>40,0:0,117,1239</t>
  </si>
  <si>
    <t>42,0:0,120,1188</t>
  </si>
  <si>
    <t>28,0:0,84,884</t>
  </si>
  <si>
    <t>NM_001037906_Nell1</t>
  </si>
  <si>
    <t>uc009hby.1_Q2VWQ2,uc012flf.1_D3YV40</t>
  </si>
  <si>
    <t>chr3:128575741:T</t>
  </si>
  <si>
    <t>53,0:0,159,1872</t>
  </si>
  <si>
    <t>70,0:0,211,2472</t>
  </si>
  <si>
    <t>69,0:0,208,2442</t>
  </si>
  <si>
    <t>86,0:0,259,3035</t>
  </si>
  <si>
    <t>48,0:0,138,1618</t>
  </si>
  <si>
    <t>12,14:377,0,346</t>
  </si>
  <si>
    <t>34,0:0,99,1178</t>
  </si>
  <si>
    <t>chr8:116016887:A</t>
  </si>
  <si>
    <t>38,0:0,111,1309</t>
  </si>
  <si>
    <t>68,0:0,205,2389</t>
  </si>
  <si>
    <t>57,0:0,172,2026</t>
  </si>
  <si>
    <t>61,0:0,184,2150</t>
  </si>
  <si>
    <t>38,0:0,114,1314</t>
  </si>
  <si>
    <t>41,0:0,123,1372</t>
  </si>
  <si>
    <t>19,13:347,0,535</t>
  </si>
  <si>
    <t>33,0:0,99,1173</t>
  </si>
  <si>
    <t>24,0:0,72,834</t>
  </si>
  <si>
    <t>chr14:84408539:A</t>
  </si>
  <si>
    <t>32,0:0,96,1148</t>
  </si>
  <si>
    <t>47,0:0,141,1650</t>
  </si>
  <si>
    <t>31,0:0,90,1056</t>
  </si>
  <si>
    <t>25,0:0,72,843</t>
  </si>
  <si>
    <t>11,14:379,0,320</t>
  </si>
  <si>
    <t>30,0:0,90,1054</t>
  </si>
  <si>
    <t>35,0:0,102,1193</t>
  </si>
  <si>
    <t>32,0:0,93,1094</t>
  </si>
  <si>
    <t>chr4:17836623:G</t>
  </si>
  <si>
    <t>44,0:0,129,1524</t>
  </si>
  <si>
    <t>42,0:0,126,1489</t>
  </si>
  <si>
    <t>46,0:0,138,1608</t>
  </si>
  <si>
    <t>26,0:0,78,918</t>
  </si>
  <si>
    <t>22,0:0,60,707</t>
  </si>
  <si>
    <t>30,0:0,90,1049</t>
  </si>
  <si>
    <t>5,15:408,0,75</t>
  </si>
  <si>
    <t>26,0:0,78,923</t>
  </si>
  <si>
    <t>34,0:0,102,1173</t>
  </si>
  <si>
    <t>NM_019724_Mmp16</t>
  </si>
  <si>
    <t>uc008sbu.2_,uc008sbv.1_,uc008sbw.2_Q6PEQ6</t>
  </si>
  <si>
    <t>chr12:62729312:A</t>
  </si>
  <si>
    <t>47,0:0,141,1641</t>
  </si>
  <si>
    <t>58,0:0,165,1858</t>
  </si>
  <si>
    <t>63,0:0,189,2132</t>
  </si>
  <si>
    <t>79,0:0,238,2761</t>
  </si>
  <si>
    <t>26,0:0,75,851</t>
  </si>
  <si>
    <t>47,0:0,141,1597</t>
  </si>
  <si>
    <t>19,14:392,0,537</t>
  </si>
  <si>
    <t>37,0:0,105,1184</t>
  </si>
  <si>
    <t>32,0:0,93,1063</t>
  </si>
  <si>
    <t>36,0:0,105,1193</t>
  </si>
  <si>
    <t>NM_178714_Lrfn5</t>
  </si>
  <si>
    <t>uc007nqm.1_Q8BXA0-2,uc007nqn.1_Q8BXA0</t>
  </si>
  <si>
    <t>chr15:100991620:G</t>
  </si>
  <si>
    <t>39,0:0,114,1295</t>
  </si>
  <si>
    <t>77,0:0,226,2624</t>
  </si>
  <si>
    <t>71,0:0,211,2423</t>
  </si>
  <si>
    <t>112,0:0,331,3802</t>
  </si>
  <si>
    <t>18,13:368,0,535</t>
  </si>
  <si>
    <t>47,0:0,141,1640</t>
  </si>
  <si>
    <t>45,0:0,135,1556</t>
  </si>
  <si>
    <t>39,0:0,114,1317</t>
  </si>
  <si>
    <t>chr3:66679125:A</t>
  </si>
  <si>
    <t>72,0:0,217,2484</t>
  </si>
  <si>
    <t>70,0:0,211,2450</t>
  </si>
  <si>
    <t>36,0:0,102,1157</t>
  </si>
  <si>
    <t>22,14:364,0,613</t>
  </si>
  <si>
    <t>60,0:0,177,2007</t>
  </si>
  <si>
    <t>chr5:112402350:A</t>
  </si>
  <si>
    <t>49,0:0,147,1698</t>
  </si>
  <si>
    <t>85,0:0,247,2833</t>
  </si>
  <si>
    <t>77,0:0,229,2620</t>
  </si>
  <si>
    <t>98,0:0,292,3383</t>
  </si>
  <si>
    <t>18,0:0,51,559</t>
  </si>
  <si>
    <t>18,14:387,0,496</t>
  </si>
  <si>
    <t>25,0:0,66,756</t>
  </si>
  <si>
    <t>27,0:0,81,917</t>
  </si>
  <si>
    <t>chr3:148291603:A</t>
  </si>
  <si>
    <t>41,0:0,120,1414</t>
  </si>
  <si>
    <t>58,0:0,175,2039</t>
  </si>
  <si>
    <t>74,0:0,223,2581</t>
  </si>
  <si>
    <t>28,0:0,78,896</t>
  </si>
  <si>
    <t>32,0:0,93,1036</t>
  </si>
  <si>
    <t>11,14:371,0,309</t>
  </si>
  <si>
    <t>29,0:0,81,925</t>
  </si>
  <si>
    <t>chr1:189254592:A</t>
  </si>
  <si>
    <t>26,0:0,75,857</t>
  </si>
  <si>
    <t>52,0:0,156,1778</t>
  </si>
  <si>
    <t>49,0:0,144,1639</t>
  </si>
  <si>
    <t>52,0:0,156,1783</t>
  </si>
  <si>
    <t>37,0:0,111,1265</t>
  </si>
  <si>
    <t>37,1:0,108,1230</t>
  </si>
  <si>
    <t>51,0:0,153,1738</t>
  </si>
  <si>
    <t>44,0:0,132,1517</t>
  </si>
  <si>
    <t>45,1:0,135,1536</t>
  </si>
  <si>
    <t>17,12:327,0,437</t>
  </si>
  <si>
    <t>chr2:44980230:A</t>
  </si>
  <si>
    <t>31,0:0,93,1005</t>
  </si>
  <si>
    <t>47,0:0,129,1373</t>
  </si>
  <si>
    <t>39,0:0,117,1218</t>
  </si>
  <si>
    <t>58,0:0,171,1856</t>
  </si>
  <si>
    <t>39,0:0,114,1184</t>
  </si>
  <si>
    <t>43,0:0,123,1242</t>
  </si>
  <si>
    <t>33,0:0,93,992</t>
  </si>
  <si>
    <t>27,0:0,78,808</t>
  </si>
  <si>
    <t>34,0:0,96,1041</t>
  </si>
  <si>
    <t>38,0:0,114,1236</t>
  </si>
  <si>
    <t>21,13:348,0,473</t>
  </si>
  <si>
    <t>chr10:114216474:G</t>
  </si>
  <si>
    <t>39,0:0,117,1363</t>
  </si>
  <si>
    <t>65,0:0,193,2279</t>
  </si>
  <si>
    <t>65,0:0,196,2286</t>
  </si>
  <si>
    <t>43,0:0,126,1480</t>
  </si>
  <si>
    <t>30,0:0,90,1059</t>
  </si>
  <si>
    <t>10,15:371,0,275</t>
  </si>
  <si>
    <t>26,0:0,75,891</t>
  </si>
  <si>
    <t>39,0:0,114,1350</t>
  </si>
  <si>
    <t>21,0:0,63,744</t>
  </si>
  <si>
    <t>NM_146241_Trhde</t>
  </si>
  <si>
    <t>uc007hat.2_Q8K093,uc007hau.2_Q8K093</t>
  </si>
  <si>
    <t>chr9:72833349:T</t>
  </si>
  <si>
    <t>19,0:0,57,669</t>
  </si>
  <si>
    <t>31,0:0,93,1102</t>
  </si>
  <si>
    <t>15,16:402,0,420</t>
  </si>
  <si>
    <t>41,0:0,123,1406</t>
  </si>
  <si>
    <t>30,0:0,87,983</t>
  </si>
  <si>
    <t>51,0:0,153,1765</t>
  </si>
  <si>
    <t>CGTACGCATCTTCGGGAGT</t>
  </si>
  <si>
    <t>ATCCACCAGGAGAAAGCCTC</t>
  </si>
  <si>
    <t>chr2:24259025:G</t>
  </si>
  <si>
    <t>49,0:0,147,1693</t>
  </si>
  <si>
    <t>74,0:0,208,2375</t>
  </si>
  <si>
    <t>76,0:0,220,2510</t>
  </si>
  <si>
    <t>64,1:0,190,2175</t>
  </si>
  <si>
    <t>23,0:0,63,705</t>
  </si>
  <si>
    <t>35,0:0,105,1183</t>
  </si>
  <si>
    <t>35,0:0,96,1112</t>
  </si>
  <si>
    <t>31,0:0,93,1075</t>
  </si>
  <si>
    <t>29,0:0,84,966</t>
  </si>
  <si>
    <t>17,13:370,0,437</t>
  </si>
  <si>
    <t>NM_177611_Psd4</t>
  </si>
  <si>
    <t>uc008ioy.1_Q8BLR5,uc008ioz.1_Q8BLR5,uc008ipa.1_Q8BLR5</t>
  </si>
  <si>
    <t>chr5:45356396:A</t>
  </si>
  <si>
    <t>53,0:0,144,1647</t>
  </si>
  <si>
    <t>71,0:0,186,2080</t>
  </si>
  <si>
    <t>72,0:0,190,2142</t>
  </si>
  <si>
    <t>73,0:0,190,2136</t>
  </si>
  <si>
    <t>39,0:0,102,1137</t>
  </si>
  <si>
    <t>33,0:0,87,970</t>
  </si>
  <si>
    <t>13,13:352,0,295</t>
  </si>
  <si>
    <t>45,0:0,120,1330</t>
  </si>
  <si>
    <t>29,1:0,81,905</t>
  </si>
  <si>
    <t>45,0:0,123,1384</t>
  </si>
  <si>
    <t>51,0:0,144,1612</t>
  </si>
  <si>
    <t>chr4:11275793:C</t>
  </si>
  <si>
    <t>49,0:0,147,1666</t>
  </si>
  <si>
    <t>71,0:0,208,2383</t>
  </si>
  <si>
    <t>71,0:0,214,2475</t>
  </si>
  <si>
    <t>102,0:0,304,3503</t>
  </si>
  <si>
    <t>27,0:0,75,851</t>
  </si>
  <si>
    <t>32,0:0,96,1080</t>
  </si>
  <si>
    <t>23,0:0,69,798</t>
  </si>
  <si>
    <t>16,14:381,0,429</t>
  </si>
  <si>
    <t>NM_194055_Esrp1</t>
  </si>
  <si>
    <t>uc008rzk.2_Q3US41-3,uc008rzl.2_Q3US41-2,uc008rzm.2_Q3US41,uc012dao.1_NP_918944</t>
  </si>
  <si>
    <t>chrX:96111295:A</t>
  </si>
  <si>
    <t>20,0:0,60,703</t>
  </si>
  <si>
    <t>28,0:0,81,946</t>
  </si>
  <si>
    <t>34,0:0,102,1165</t>
  </si>
  <si>
    <t>44,0:0,132,1534</t>
  </si>
  <si>
    <t>13,0:0,39,450</t>
  </si>
  <si>
    <t>14,14:317,0,415</t>
  </si>
  <si>
    <t>19,0:0,57,659</t>
  </si>
  <si>
    <t>11,0:0,33,379</t>
  </si>
  <si>
    <t>32,0:0,96,1113</t>
  </si>
  <si>
    <t>chr8:115402447:C</t>
  </si>
  <si>
    <t>27,0:0,81,965</t>
  </si>
  <si>
    <t>45,0:0,135,1594</t>
  </si>
  <si>
    <t>24,0:0,72,836</t>
  </si>
  <si>
    <t>35,0:0,102,1174</t>
  </si>
  <si>
    <t>27,0:0,78,895</t>
  </si>
  <si>
    <t>14,13:369,0,375</t>
  </si>
  <si>
    <t>43,0:0,126,1474</t>
  </si>
  <si>
    <t>27,0:0,81,931</t>
  </si>
  <si>
    <t>NM_130457_Cntnap4</t>
  </si>
  <si>
    <t>uc009nnk.1_Q8K002,uc012glb.1_Q8BPP6</t>
  </si>
  <si>
    <t>chr16:36954912:T</t>
  </si>
  <si>
    <t>34,0:0,102,1220</t>
  </si>
  <si>
    <t>54,0:0,159,1845</t>
  </si>
  <si>
    <t>62,0:0,187,2180</t>
  </si>
  <si>
    <t>77,0:0,226,2626</t>
  </si>
  <si>
    <t>32,0:0,96,1094</t>
  </si>
  <si>
    <t>27,0:0,66,778</t>
  </si>
  <si>
    <t>6,12:350,0,153</t>
  </si>
  <si>
    <t>37,0:0,108,1220</t>
  </si>
  <si>
    <t>48,0:0,141,1590</t>
  </si>
  <si>
    <t>NM_008225_Hcls1</t>
  </si>
  <si>
    <t>uc007zdi.2_Q922I8</t>
  </si>
  <si>
    <t>chr15:48320544:A</t>
  </si>
  <si>
    <t>41,0:0,120,1387</t>
  </si>
  <si>
    <t>42,0:0,123,1440</t>
  </si>
  <si>
    <t>23,0:0,66,772</t>
  </si>
  <si>
    <t>43,0:0,126,1468</t>
  </si>
  <si>
    <t>28,0:0,84,986</t>
  </si>
  <si>
    <t>28,0:0,84,982</t>
  </si>
  <si>
    <t>20,13:358,0,500</t>
  </si>
  <si>
    <t>NM_001081391_Csmd3</t>
  </si>
  <si>
    <t>uc007vqu.2_Q80T79,uc007vqv.1_E0CX68</t>
  </si>
  <si>
    <t>chr6:127160168:C</t>
  </si>
  <si>
    <t>50,0:0,150,1777</t>
  </si>
  <si>
    <t>82,0:0,247,2913</t>
  </si>
  <si>
    <t>72,0:0,217,2555</t>
  </si>
  <si>
    <t>75,0:0,223,2645</t>
  </si>
  <si>
    <t>80,0:0,241,2801</t>
  </si>
  <si>
    <t>19,15:332,0,539</t>
  </si>
  <si>
    <t>35,0:0,105,1235</t>
  </si>
  <si>
    <t>44,0:0,129,1514</t>
  </si>
  <si>
    <t>NR_040273_9330179D12Rik,NR_040274_9330179D12Rik,NR_040275_9330179D12Rik</t>
  </si>
  <si>
    <t>uc009dvt.1_,uc009dvu.1_</t>
  </si>
  <si>
    <t>chr10:108888887:A</t>
  </si>
  <si>
    <t>57,0:0,168,1902</t>
  </si>
  <si>
    <t>52,0:0,156,1794</t>
  </si>
  <si>
    <t>13,14:363,0,371</t>
  </si>
  <si>
    <t>29,0:0,81,910</t>
  </si>
  <si>
    <t>chr2:67558256:T</t>
  </si>
  <si>
    <t>42,0:0,126,1509</t>
  </si>
  <si>
    <t>20,0:0,60,718</t>
  </si>
  <si>
    <t>37,0:0,111,1307</t>
  </si>
  <si>
    <t>26,0:0,78,903</t>
  </si>
  <si>
    <t>21,0:0,63,748</t>
  </si>
  <si>
    <t>17,12:326,0,470</t>
  </si>
  <si>
    <t>chr17:74074198:C</t>
  </si>
  <si>
    <t>35,0:0,99,1052</t>
  </si>
  <si>
    <t>37,0:0,108,1184</t>
  </si>
  <si>
    <t>40,0:0,114,1202</t>
  </si>
  <si>
    <t>44,0:0,132,1414</t>
  </si>
  <si>
    <t>32,0:0,90,933</t>
  </si>
  <si>
    <t>18,0:0,51,537</t>
  </si>
  <si>
    <t>10,13:346,0,236</t>
  </si>
  <si>
    <t>23,0:0,69,697</t>
  </si>
  <si>
    <t>18,0:0,51,510</t>
  </si>
  <si>
    <t>16,0:0,48,482</t>
  </si>
  <si>
    <t>14,0:0,39,432</t>
  </si>
  <si>
    <t>chr2:112063969:A</t>
  </si>
  <si>
    <t>27,0:0,75,866</t>
  </si>
  <si>
    <t>42,0:0,117,1369</t>
  </si>
  <si>
    <t>21,0:0,63,707</t>
  </si>
  <si>
    <t>21,0:0,63,727</t>
  </si>
  <si>
    <t>11,15:373,0,279</t>
  </si>
  <si>
    <t>19,0:0,54,616</t>
  </si>
  <si>
    <t>20,0:0,60,673</t>
  </si>
  <si>
    <t>21,0:0,63,722</t>
  </si>
  <si>
    <t>37,0:0,108,1222</t>
  </si>
  <si>
    <t>chr2:48451441:A</t>
  </si>
  <si>
    <t>52,0:0,153,1783</t>
  </si>
  <si>
    <t>63,1:0,190,2195</t>
  </si>
  <si>
    <t>47,0:0,141,1666</t>
  </si>
  <si>
    <t>38,0:0,114,1334</t>
  </si>
  <si>
    <t>44,0:0,129,1492</t>
  </si>
  <si>
    <t>16,13:340,0,403</t>
  </si>
  <si>
    <t>45,0:0,129,1540</t>
  </si>
  <si>
    <t>chr11:13010861:C</t>
  </si>
  <si>
    <t>30,0:0,90,1018</t>
  </si>
  <si>
    <t>42,0:0,120,1362</t>
  </si>
  <si>
    <t>57,0:0,171,1958</t>
  </si>
  <si>
    <t>20,0:0,60,683</t>
  </si>
  <si>
    <t>16,13:371,0,429</t>
  </si>
  <si>
    <t>38,0:0,105,1190</t>
  </si>
  <si>
    <t>38,0:0,111,1263</t>
  </si>
  <si>
    <t>25,0:0,75,877</t>
  </si>
  <si>
    <t>chr5:149395874:A</t>
  </si>
  <si>
    <t>40,0:0,117,1377</t>
  </si>
  <si>
    <t>71,0:0,214,2449</t>
  </si>
  <si>
    <t>67,1:0,199,2285</t>
  </si>
  <si>
    <t>66,0:0,196,2267</t>
  </si>
  <si>
    <t>34,0:0,96,1096</t>
  </si>
  <si>
    <t>27,0:0,81,918</t>
  </si>
  <si>
    <t>23,0:0,66,756</t>
  </si>
  <si>
    <t>45,0:0,132,1488</t>
  </si>
  <si>
    <t>19,13:363,0,493</t>
  </si>
  <si>
    <t>chr6:9638023:C</t>
  </si>
  <si>
    <t>44,0:0,132,1567</t>
  </si>
  <si>
    <t>27,0:0,78,923</t>
  </si>
  <si>
    <t>27,0:0,81,934</t>
  </si>
  <si>
    <t>11,13:350,0,293</t>
  </si>
  <si>
    <t>18,0:0,54,652</t>
  </si>
  <si>
    <t>CTC</t>
  </si>
  <si>
    <t>chr5:41939601:T</t>
  </si>
  <si>
    <t>32,0:0,93,1096</t>
  </si>
  <si>
    <t>68,0:0,202,2358</t>
  </si>
  <si>
    <t>33,1:0,96,1108</t>
  </si>
  <si>
    <t>21,12:331,0,606</t>
  </si>
  <si>
    <t>30,0:0,90,1031</t>
  </si>
  <si>
    <t>35,1:0,105,1198</t>
  </si>
  <si>
    <t>39,0:0,117,1345</t>
  </si>
  <si>
    <t>chr13:18793135:T</t>
  </si>
  <si>
    <t>34,0:0,102,1087</t>
  </si>
  <si>
    <t>41,0:0,123,1260</t>
  </si>
  <si>
    <t>40,0:0,120,1254</t>
  </si>
  <si>
    <t>52,0:0,156,1648</t>
  </si>
  <si>
    <t>34,0:0,102,1067</t>
  </si>
  <si>
    <t>17,0:0,51,541</t>
  </si>
  <si>
    <t>22,12:324,0,559</t>
  </si>
  <si>
    <t>25,0:0,75,810</t>
  </si>
  <si>
    <t>30,0:0,87,947</t>
  </si>
  <si>
    <t>33,0:0,96,964</t>
  </si>
  <si>
    <t>25,0:0,75,802</t>
  </si>
  <si>
    <t>chr1:144111088:A</t>
  </si>
  <si>
    <t>29,0:0,84,977</t>
  </si>
  <si>
    <t>47,0:0,141,1635</t>
  </si>
  <si>
    <t>29,0:0,87,998</t>
  </si>
  <si>
    <t>15,12:335,0,406</t>
  </si>
  <si>
    <t>36,0:0,108,1246</t>
  </si>
  <si>
    <t>chr1:189472521:A</t>
  </si>
  <si>
    <t>71,0:0,211,2478</t>
  </si>
  <si>
    <t>76,0:0,220,2574</t>
  </si>
  <si>
    <t>28,0:0,84,981</t>
  </si>
  <si>
    <t>38,0:0,114,1337</t>
  </si>
  <si>
    <t>14,12:335,0,373</t>
  </si>
  <si>
    <t>28,0:0,84,971</t>
  </si>
  <si>
    <t>37,0:0,108,1255</t>
  </si>
  <si>
    <t>NM_001243792_Esrrg</t>
  </si>
  <si>
    <t>uc007eaa.1_P62509-2</t>
  </si>
  <si>
    <t>45,0:0,123,1220</t>
  </si>
  <si>
    <t>79,0:0,228,2441</t>
  </si>
  <si>
    <t>81,0:0,234,2447</t>
  </si>
  <si>
    <t>106,0:0,298,3108</t>
  </si>
  <si>
    <t>28,0:0,72,724</t>
  </si>
  <si>
    <t>35,0:0,102,1096</t>
  </si>
  <si>
    <t>42,0:0,117,1158</t>
  </si>
  <si>
    <t>29,0:0,81,833</t>
  </si>
  <si>
    <t>27,0:0,75,773</t>
  </si>
  <si>
    <t>19,13:344,0,477</t>
  </si>
  <si>
    <t>AAACTGGGGCACCTGTGTAG</t>
  </si>
  <si>
    <t>tctctgtggctccTGGCTAT</t>
  </si>
  <si>
    <t>NM_203319_Dhx37_125895450</t>
  </si>
  <si>
    <t>NM_203319_Dhx37</t>
  </si>
  <si>
    <t>uc008zrq.1_Q6NZL1</t>
  </si>
  <si>
    <t>chrX:104752258:T</t>
  </si>
  <si>
    <t>14,0:0,42,451</t>
  </si>
  <si>
    <t>21,0:0,63,661</t>
  </si>
  <si>
    <t>21,0:0,60,658</t>
  </si>
  <si>
    <t>0,12:377,33,0</t>
  </si>
  <si>
    <t>36,0:0,108,1142</t>
  </si>
  <si>
    <t>18,0:0,51,547</t>
  </si>
  <si>
    <t>32,0:0,90,923</t>
  </si>
  <si>
    <t>19,0:0,57,613</t>
  </si>
  <si>
    <t>11,0:0,27,268</t>
  </si>
  <si>
    <t>27,0:0,81,821</t>
  </si>
  <si>
    <t>32,0:0,93,975</t>
  </si>
  <si>
    <t>TGCCTGGTGGGATATACAGA</t>
  </si>
  <si>
    <t>CCAGTTTTCAGTAATCGGAGC</t>
  </si>
  <si>
    <t>chrX:93557525:T</t>
  </si>
  <si>
    <t>16,0:0,48,538</t>
  </si>
  <si>
    <t>31,0:0,93,1062</t>
  </si>
  <si>
    <t>18,0:0,54,610</t>
  </si>
  <si>
    <t>28,0:0,81,926</t>
  </si>
  <si>
    <t>15,0:0,45,522</t>
  </si>
  <si>
    <t>12,14:335,0,336</t>
  </si>
  <si>
    <t>23,0:0,69,794</t>
  </si>
  <si>
    <t>12,0:0,36,403</t>
  </si>
  <si>
    <t>26,0:0,78,873</t>
  </si>
  <si>
    <t>uc012hml.1_D0VYS2</t>
  </si>
  <si>
    <t>chr12:44169801:C</t>
  </si>
  <si>
    <t>46,0:0,135,1545</t>
  </si>
  <si>
    <t>34,0:0,102,1187</t>
  </si>
  <si>
    <t>24,0:0,72,829</t>
  </si>
  <si>
    <t>29,0:0,87,988</t>
  </si>
  <si>
    <t>18,0:0,54,622</t>
  </si>
  <si>
    <t>18,13:334,0,492</t>
  </si>
  <si>
    <t>chr13:3481434:T</t>
  </si>
  <si>
    <t>29,0:0,87,921</t>
  </si>
  <si>
    <t>31,0:0,93,1028</t>
  </si>
  <si>
    <t>30,0:0,90,981</t>
  </si>
  <si>
    <t>26,0:0,78,839</t>
  </si>
  <si>
    <t>38,0:0,114,1242</t>
  </si>
  <si>
    <t>34,0:0,99,1034</t>
  </si>
  <si>
    <t>28,0:0,81,875</t>
  </si>
  <si>
    <t>30,0:0,87,939</t>
  </si>
  <si>
    <t>8,12:323,0,202</t>
  </si>
  <si>
    <t>29,0:0,87,968</t>
  </si>
  <si>
    <t>26,0:0,78,834</t>
  </si>
  <si>
    <t>NR_015522_2810429I04Rik</t>
  </si>
  <si>
    <t>uc007pip.2_,uc007piq.2_,uc007pis.2_,uc007pit.1_</t>
  </si>
  <si>
    <t>chr3:24063285:G</t>
  </si>
  <si>
    <t>52,0:0,153,1802</t>
  </si>
  <si>
    <t>61,0:0,181,2108</t>
  </si>
  <si>
    <t>55,0:0,156,1814</t>
  </si>
  <si>
    <t>12,11:318,0,322</t>
  </si>
  <si>
    <t>39,0:0,114,1337</t>
  </si>
  <si>
    <t>31,0:0,93,1071</t>
  </si>
  <si>
    <t>27,1:0,81,932</t>
  </si>
  <si>
    <t>33,0:0,96,1120</t>
  </si>
  <si>
    <t>chr17:82512895:T</t>
  </si>
  <si>
    <t>32,0:0,96,1110</t>
  </si>
  <si>
    <t>58,0:0,168,1921</t>
  </si>
  <si>
    <t>19,0:0,54,634</t>
  </si>
  <si>
    <t>35,0:0,105,1192</t>
  </si>
  <si>
    <t>14,12:332,0,370</t>
  </si>
  <si>
    <t>chr11:114968820:A</t>
  </si>
  <si>
    <t>29,0:0,87,1025</t>
  </si>
  <si>
    <t>50,0:0,150,1764</t>
  </si>
  <si>
    <t>84,0:0,250,2920</t>
  </si>
  <si>
    <t>97,0:0,292,3441</t>
  </si>
  <si>
    <t>19,0:0,51,608</t>
  </si>
  <si>
    <t>16,0:0,45,516</t>
  </si>
  <si>
    <t>9,13:351,0,212</t>
  </si>
  <si>
    <t>22,0:0,66,744</t>
  </si>
  <si>
    <t>44,0:0,132,1543</t>
  </si>
  <si>
    <t>NM_001163753_Rab37</t>
  </si>
  <si>
    <t>uc007mgl.2_NP_001157225</t>
  </si>
  <si>
    <t>chr10:80298185:T</t>
  </si>
  <si>
    <t>12,12:340,0,354</t>
  </si>
  <si>
    <t>28,0:0,84,1000</t>
  </si>
  <si>
    <t>34,0:0,102,1199</t>
  </si>
  <si>
    <t>GTACAGCCGTGATGTTGGTG</t>
  </si>
  <si>
    <t>GAGCGCTGCAATCTCACA</t>
  </si>
  <si>
    <t>NM_001013758_Lingo3_80297069</t>
  </si>
  <si>
    <t>NM_001013758_Lingo3</t>
  </si>
  <si>
    <t>uc007gey.2_NP_001013780</t>
  </si>
  <si>
    <t>chr1:104903739:T</t>
  </si>
  <si>
    <t>31,0:0,90,1068</t>
  </si>
  <si>
    <t>35,0:0,102,1192</t>
  </si>
  <si>
    <t>21,0:0,60,703</t>
  </si>
  <si>
    <t>17,0:0,48,564</t>
  </si>
  <si>
    <t>12,0:0,36,422</t>
  </si>
  <si>
    <t>10,12:315,0,288</t>
  </si>
  <si>
    <t>21,0:0,63,747</t>
  </si>
  <si>
    <t>22,0:0,66,764</t>
  </si>
  <si>
    <t>chr8:51877333:T</t>
  </si>
  <si>
    <t>31,0:0,93,1101</t>
  </si>
  <si>
    <t>16,11:301,0,470</t>
  </si>
  <si>
    <t>19,0:0,57,667</t>
  </si>
  <si>
    <t>38,0:0,114,1354</t>
  </si>
  <si>
    <t>25,0:0,72,858</t>
  </si>
  <si>
    <t>32,0:0,96,1142</t>
  </si>
  <si>
    <t>chr2:97718572:G</t>
  </si>
  <si>
    <t>21,0:0,63,731</t>
  </si>
  <si>
    <t>41,0:0,123,1435</t>
  </si>
  <si>
    <t>37,0:0,111,1282</t>
  </si>
  <si>
    <t>12,11:327,0,287</t>
  </si>
  <si>
    <t>46,0:0,138,1573</t>
  </si>
  <si>
    <t>GCCTATGAACCATGGAAAAA</t>
  </si>
  <si>
    <t>atcggatatggaaccgtcag</t>
  </si>
  <si>
    <t>chr4:148174163:C</t>
  </si>
  <si>
    <t>20,0:0,60,711</t>
  </si>
  <si>
    <t>62,0:0,178,2089</t>
  </si>
  <si>
    <t>60,0:0,177,2049</t>
  </si>
  <si>
    <t>70,0:0,205,2409</t>
  </si>
  <si>
    <t>47,0:0,138,1613</t>
  </si>
  <si>
    <t>21,11:287,0,610</t>
  </si>
  <si>
    <t>32,0:0,96,1138</t>
  </si>
  <si>
    <t>38,0:0,108,1257</t>
  </si>
  <si>
    <t>chr2:4424403:T</t>
  </si>
  <si>
    <t>29,0:0,87,835</t>
  </si>
  <si>
    <t>45,0:0,132,1326</t>
  </si>
  <si>
    <t>42,0:0,123,1243</t>
  </si>
  <si>
    <t>54,0:0,162,1646</t>
  </si>
  <si>
    <t>18,0:0,51,490</t>
  </si>
  <si>
    <t>29,0:0,87,837</t>
  </si>
  <si>
    <t>24,0:0,72,696</t>
  </si>
  <si>
    <t>22,0:0,66,656</t>
  </si>
  <si>
    <t>10,13:318,0,216</t>
  </si>
  <si>
    <t>31,0:0,90,896</t>
  </si>
  <si>
    <t>27,0:0,75,704</t>
  </si>
  <si>
    <t>NM_001177843_Frmd4a,NM_172475_Frmd4a</t>
  </si>
  <si>
    <t>uc008ieo.2_Q8BIE6-2,uc008ieq.1_B1AXK0,uc008ier.2_B1AXK0,uc008ies.2_Q8BIE6</t>
  </si>
  <si>
    <t>chr13:52831771:A</t>
  </si>
  <si>
    <t>43,0:0,126,1267</t>
  </si>
  <si>
    <t>64,0:0,186,1872</t>
  </si>
  <si>
    <t>69,0:0,204,2137</t>
  </si>
  <si>
    <t>85,0:0,249,2623</t>
  </si>
  <si>
    <t>29,0:0,87,871</t>
  </si>
  <si>
    <t>23,0:0,69,725</t>
  </si>
  <si>
    <t>27,0:0,78,816</t>
  </si>
  <si>
    <t>32,0:0,93,926</t>
  </si>
  <si>
    <t>35,0:0,105,1055</t>
  </si>
  <si>
    <t>32,0:0,93,934</t>
  </si>
  <si>
    <t>12,10:290,0,252</t>
  </si>
  <si>
    <t>NR_027893_BB123696</t>
  </si>
  <si>
    <t>uc011yzl.1_</t>
  </si>
  <si>
    <t>chr5:150279679:A</t>
  </si>
  <si>
    <t>38,0:0,111,1302</t>
  </si>
  <si>
    <t>23,0:0,69,820</t>
  </si>
  <si>
    <t>12,11:310,0,322</t>
  </si>
  <si>
    <t>20,0:0,60,695</t>
  </si>
  <si>
    <t>24,0:0,72,837</t>
  </si>
  <si>
    <t>19,0:0,57,648</t>
  </si>
  <si>
    <t>20,0:0,60,691</t>
  </si>
  <si>
    <t>chr5:61446136:G</t>
  </si>
  <si>
    <t>53,0:0,159,1843</t>
  </si>
  <si>
    <t>69,0:0,205,2337</t>
  </si>
  <si>
    <t>52,0:0,156,1787</t>
  </si>
  <si>
    <t>63,0:0,190,2175</t>
  </si>
  <si>
    <t>41,0:0,123,1394</t>
  </si>
  <si>
    <t>22,11:293,0,620</t>
  </si>
  <si>
    <t>45,0:0,132,1492</t>
  </si>
  <si>
    <t>33,0:0,96,1079</t>
  </si>
  <si>
    <t>chr2:11073199:A</t>
  </si>
  <si>
    <t>52,0:0,156,1863</t>
  </si>
  <si>
    <t>70,0:0,208,2472</t>
  </si>
  <si>
    <t>67,0:0,199,2333</t>
  </si>
  <si>
    <t>76,0:0,229,2698</t>
  </si>
  <si>
    <t>34,0:0,102,1210</t>
  </si>
  <si>
    <t>15,10:272,0,414</t>
  </si>
  <si>
    <t>33,0:0,99,1165</t>
  </si>
  <si>
    <t>38,1:0,114,1333</t>
  </si>
  <si>
    <t>38,0:0,114,1318</t>
  </si>
  <si>
    <t>chr7:142778637:T</t>
  </si>
  <si>
    <t>37,0:0,108,1235</t>
  </si>
  <si>
    <t>48,0:0,144,1638</t>
  </si>
  <si>
    <t>66,0:0,190,2207</t>
  </si>
  <si>
    <t>23,0:0,69,786</t>
  </si>
  <si>
    <t>24,0:0,72,807</t>
  </si>
  <si>
    <t>16,0:0,48,560</t>
  </si>
  <si>
    <t>17,10:266,0,443</t>
  </si>
  <si>
    <t>24,0:0,72,823</t>
  </si>
  <si>
    <t>NM_011212_Ptpre</t>
  </si>
  <si>
    <t>uc009kee.1_P49446,uc012fvk.1_P49446</t>
  </si>
  <si>
    <t>chr8:30531948:T</t>
  </si>
  <si>
    <t>25,0:0,75,887</t>
  </si>
  <si>
    <t>38,0:0,111,1284</t>
  </si>
  <si>
    <t>37,0:0,111,1323</t>
  </si>
  <si>
    <t>21,0:0,60,701</t>
  </si>
  <si>
    <t>19,0:0,54,607</t>
  </si>
  <si>
    <t>8,10:289,0,195</t>
  </si>
  <si>
    <t>25,0:0,69,793</t>
  </si>
  <si>
    <t>24,0:0,72,835</t>
  </si>
  <si>
    <t>chr17:82293646:A</t>
  </si>
  <si>
    <t>21,0:0,60,705</t>
  </si>
  <si>
    <t>27,0:0,78,905</t>
  </si>
  <si>
    <t>9,11:286,0,264</t>
  </si>
  <si>
    <t>16,0:0,48,568</t>
  </si>
  <si>
    <t>28,0:0,78,906</t>
  </si>
  <si>
    <t>22,0:0,66,771</t>
  </si>
  <si>
    <t>26,0:0,78,909</t>
  </si>
  <si>
    <t>chr19:22658948:C</t>
  </si>
  <si>
    <t>72,1:0,205,2356</t>
  </si>
  <si>
    <t>66,0:0,192,2165</t>
  </si>
  <si>
    <t>66,0:0,193,2218</t>
  </si>
  <si>
    <t>28,0:0,78,876</t>
  </si>
  <si>
    <t>18,10:265,0,492</t>
  </si>
  <si>
    <t>43,0:0,126,1459</t>
  </si>
  <si>
    <t>31,0:0,93,1038</t>
  </si>
  <si>
    <t>45,0:0,135,1541</t>
  </si>
  <si>
    <t>NM_001035239_Trpm3,NM_001035240_Trpm3,NM_001035241_Trpm3,NM_001035242_Trpm3,NM_001035243_Trpm3,NM_177341_Trpm3</t>
  </si>
  <si>
    <t>uc008gzj.1_Q5F4S9,uc008gzk.1_Q5F4S7,uc008gzl.1_Q5F4S8,uc008gzm.1_Q5F4T0,uc008gzn.1_Q5F4S6,uc008gzo.1_B2RUS0</t>
  </si>
  <si>
    <t>chr16:60358538:C</t>
  </si>
  <si>
    <t>55,0:0,165,1928</t>
  </si>
  <si>
    <t>70,0:0,208,2407</t>
  </si>
  <si>
    <t>53,0:0,156,1814</t>
  </si>
  <si>
    <t>44,0:0,129,1519</t>
  </si>
  <si>
    <t>31,0:0,93,1069</t>
  </si>
  <si>
    <t>39,1:0,117,1352</t>
  </si>
  <si>
    <t>16,11:244,0,446</t>
  </si>
  <si>
    <t>41,0:0,123,1417</t>
  </si>
  <si>
    <t>45,0:0,132,1531</t>
  </si>
  <si>
    <t>NM_007938_Epha6</t>
  </si>
  <si>
    <t>uc007zpo.1_NP_031964,uc012agy.1_B9EIV2</t>
  </si>
  <si>
    <t>chr14:103348901:A</t>
  </si>
  <si>
    <t>59,0:0,177,2048</t>
  </si>
  <si>
    <t>47,0:0,141,1654</t>
  </si>
  <si>
    <t>46,0:0,138,1567</t>
  </si>
  <si>
    <t>24,0:0,72,848</t>
  </si>
  <si>
    <t>25,0:0,72,833</t>
  </si>
  <si>
    <t>11,9:256,0,290</t>
  </si>
  <si>
    <t>28,0:0,81,942</t>
  </si>
  <si>
    <t>chr2:29651016:T</t>
  </si>
  <si>
    <t>16,0:0,48,549</t>
  </si>
  <si>
    <t>47,0:0,138,1570</t>
  </si>
  <si>
    <t>35,0:0,99,1128</t>
  </si>
  <si>
    <t>50,1:0,150,1743</t>
  </si>
  <si>
    <t>32,0:0,96,1070</t>
  </si>
  <si>
    <t>21,0:0,51,589</t>
  </si>
  <si>
    <t>30,0:0,87,997</t>
  </si>
  <si>
    <t>14,10:266,0,380</t>
  </si>
  <si>
    <t>GACACACGAGCACCTACACG</t>
  </si>
  <si>
    <t>AAGAGAAGCACGAACTGGGA</t>
  </si>
  <si>
    <t>NM_178693_Coq4_29643804</t>
  </si>
  <si>
    <t>NM_178693_Coq4</t>
  </si>
  <si>
    <t>uc008jac.1_B9EID1</t>
  </si>
  <si>
    <t>uc008jac.1_B9EID1,uc008jad.1_,uc012bti.1_</t>
  </si>
  <si>
    <t>chr15:24573814:A</t>
  </si>
  <si>
    <t>40,0:0,105,1096</t>
  </si>
  <si>
    <t>54,1:0,153,1668</t>
  </si>
  <si>
    <t>60,0:0,174,1833</t>
  </si>
  <si>
    <t>56,0:0,141,1485</t>
  </si>
  <si>
    <t>26,0:0,72,769</t>
  </si>
  <si>
    <t>29,1:0,75,762</t>
  </si>
  <si>
    <t>25,0:0,63,659</t>
  </si>
  <si>
    <t>27,0:0,78,805</t>
  </si>
  <si>
    <t>12,13:234,0,289</t>
  </si>
  <si>
    <t>30,0:0,84,884</t>
  </si>
  <si>
    <t>31,1:0,84,899</t>
  </si>
  <si>
    <t>chr4:93259061:G</t>
  </si>
  <si>
    <t>40,0:0,120,1371</t>
  </si>
  <si>
    <t>54,0:0,162,1850</t>
  </si>
  <si>
    <t>46,0:0,138,1601</t>
  </si>
  <si>
    <t>34,0:0,102,1159</t>
  </si>
  <si>
    <t>9,7:191,0,269</t>
  </si>
  <si>
    <t>chr14:72963084:G</t>
  </si>
  <si>
    <t>21,0:605,668,1336</t>
  </si>
  <si>
    <t>24,0:646,712,1414</t>
  </si>
  <si>
    <t>34,0:861,951,1905</t>
  </si>
  <si>
    <t>29,0:689,770,1633</t>
  </si>
  <si>
    <t>25,0:456,525,1251</t>
  </si>
  <si>
    <t>19,0:359,413,978</t>
  </si>
  <si>
    <t>18,10:218,0,537</t>
  </si>
  <si>
    <t>18,0:527,579,1111</t>
  </si>
  <si>
    <t>23,0:414,480,1182</t>
  </si>
  <si>
    <t>17,0:429,477,981</t>
  </si>
  <si>
    <t>27,1:464,542,1357</t>
  </si>
  <si>
    <t>NM_207636_Fndc3a</t>
  </si>
  <si>
    <t>uc007upf.1_Q8BX90,uc007upg.1_Q8BX90</t>
  </si>
  <si>
    <t>chr8:68379808:G</t>
  </si>
  <si>
    <t>44,0:0,129,1501</t>
  </si>
  <si>
    <t>39,0:0,111,1304</t>
  </si>
  <si>
    <t>29,0:0,84,984</t>
  </si>
  <si>
    <t>8,8:201,0,222</t>
  </si>
  <si>
    <t>28,0:0,81,930</t>
  </si>
  <si>
    <t>17,0:0,51,564</t>
  </si>
  <si>
    <t>27,0:0,81,906</t>
  </si>
  <si>
    <t>NM_001166372_March1,NM_175188_March1</t>
  </si>
  <si>
    <t>uc009lvj.2_Q6NZQ8,uc009lvk.2_Q6NZQ8-5,uc009lvl.2_Q6NZQ8-3</t>
  </si>
  <si>
    <t>chr16:5582003:T</t>
  </si>
  <si>
    <t>24,0:0,69,809</t>
  </si>
  <si>
    <t>41,0:0,117,1376</t>
  </si>
  <si>
    <t>43,0:0,123,1463</t>
  </si>
  <si>
    <t>45,0:0,132,1523</t>
  </si>
  <si>
    <t>29,0:0,87,1003</t>
  </si>
  <si>
    <t>10,7:194,0,309</t>
  </si>
  <si>
    <t>14,0:0,39,447</t>
  </si>
  <si>
    <t>15,0:0,39,449</t>
  </si>
  <si>
    <t>26,0:0,69,795</t>
  </si>
  <si>
    <t>chr1:19312822:A</t>
  </si>
  <si>
    <t>53,0:0,159,1885</t>
  </si>
  <si>
    <t>60,0:0,178,2105</t>
  </si>
  <si>
    <t>61,0:0,184,2168</t>
  </si>
  <si>
    <t>31,0:0,93,1100</t>
  </si>
  <si>
    <t>11,7:185,0,333</t>
  </si>
  <si>
    <t>chr13:107879107:G</t>
  </si>
  <si>
    <t>17,0:0,51,614</t>
  </si>
  <si>
    <t>35,0:0,105,1255</t>
  </si>
  <si>
    <t>39,0:0,117,1397</t>
  </si>
  <si>
    <t>38,0:0,111,1328</t>
  </si>
  <si>
    <t>22,0:0,60,708</t>
  </si>
  <si>
    <t>26,0:0,75,889</t>
  </si>
  <si>
    <t>6,8:209,0,151</t>
  </si>
  <si>
    <t>20,0:0,54,642</t>
  </si>
  <si>
    <t>20,0:0,60,701</t>
  </si>
  <si>
    <t>16,0:0,45,540</t>
  </si>
  <si>
    <t>15,0:0,45,533</t>
  </si>
  <si>
    <t>Low Confidence Single MCNT-ES Cell Line SNV Calls</t>
  </si>
  <si>
    <t>chr6:138086482:C</t>
  </si>
  <si>
    <t>56,0:0,168,1901</t>
  </si>
  <si>
    <t>6,70:2306,116,0</t>
  </si>
  <si>
    <t>61,0:0,184,2095</t>
  </si>
  <si>
    <t>72,0:0,217,2468</t>
  </si>
  <si>
    <t>50,0:0,147,1663</t>
  </si>
  <si>
    <t>52,0:0,156,1765</t>
  </si>
  <si>
    <t>38,0:0,111,1259</t>
  </si>
  <si>
    <t>40,0:0,120,1357</t>
  </si>
  <si>
    <t>VQSRTrancheSNP99.00to99.90</t>
  </si>
  <si>
    <t>chr4:8071673:T</t>
  </si>
  <si>
    <t>51,0:0,150,1706</t>
  </si>
  <si>
    <t>64,0:0,193,2207</t>
  </si>
  <si>
    <t>51,0:0,150,1720</t>
  </si>
  <si>
    <t>16,60:1781,0,224</t>
  </si>
  <si>
    <t>25,0:0,75,853</t>
  </si>
  <si>
    <t>42,0:0,126,1442</t>
  </si>
  <si>
    <t>42,0:0,123,1407</t>
  </si>
  <si>
    <t>43,0:0,126,1447</t>
  </si>
  <si>
    <t>VQSRTrancheSNP99.90to100.00</t>
  </si>
  <si>
    <t>NM_007592_Car8</t>
  </si>
  <si>
    <t>uc008rxv.1_A2AKP8</t>
  </si>
  <si>
    <t>chr4:15096366:A</t>
  </si>
  <si>
    <t>37,0:0,108,1257</t>
  </si>
  <si>
    <t>61,3:0,181,2122</t>
  </si>
  <si>
    <t>1,57:1745,156,0</t>
  </si>
  <si>
    <t>74,3:0,223,2614</t>
  </si>
  <si>
    <t>30,1:0,90,1030</t>
  </si>
  <si>
    <t>29,1:0,84,995</t>
  </si>
  <si>
    <t>28,1:0,81,928</t>
  </si>
  <si>
    <t>31,0:0,93,1053</t>
  </si>
  <si>
    <t>29,0:0,87,1008</t>
  </si>
  <si>
    <t>Invalidated</t>
  </si>
  <si>
    <t>ATTCTTTGCATTGTGCACCT</t>
  </si>
  <si>
    <t>gactcttcaacctggtaccaaaa</t>
  </si>
  <si>
    <t>chr2:181664068:A</t>
  </si>
  <si>
    <t>92,0:0,268,3120</t>
  </si>
  <si>
    <t>76,51:1414,0,2005</t>
  </si>
  <si>
    <t>196,2:0,572,6609</t>
  </si>
  <si>
    <t>177,0:0,527,6182</t>
  </si>
  <si>
    <t>94,1:0,280,3265</t>
  </si>
  <si>
    <t>177,1:0,514,5906</t>
  </si>
  <si>
    <t>114,0:0,334,3885</t>
  </si>
  <si>
    <t>100,0:0,298,3446</t>
  </si>
  <si>
    <t>111,0:0,325,3780</t>
  </si>
  <si>
    <t>111,1:0,322,3750</t>
  </si>
  <si>
    <t>92,1:0,271,3159</t>
  </si>
  <si>
    <t>chr5:85793341:T</t>
  </si>
  <si>
    <t>44,0:0,132,1547</t>
  </si>
  <si>
    <t>17,0:0,51,611</t>
  </si>
  <si>
    <t>28,0:0,78,901</t>
  </si>
  <si>
    <t>21,0:0,63,743</t>
  </si>
  <si>
    <t>23,0:0,69,804</t>
  </si>
  <si>
    <t>37,0:0,111,1309</t>
  </si>
  <si>
    <t>1,41:1445,123,0</t>
  </si>
  <si>
    <t>chr6:144978448:C</t>
  </si>
  <si>
    <t>29,0:0,84,967</t>
  </si>
  <si>
    <t>1,50:1412,135,0</t>
  </si>
  <si>
    <t>56,0:0,162,1846</t>
  </si>
  <si>
    <t>69,0:0,199,2305</t>
  </si>
  <si>
    <t>15,0:0,45,525</t>
  </si>
  <si>
    <t>40,0:0,114,1298</t>
  </si>
  <si>
    <t>26,1:0,69,807</t>
  </si>
  <si>
    <t>15,0:0,45,516</t>
  </si>
  <si>
    <t>NM_001024468_Bcat1,NM_007532_Bcat1</t>
  </si>
  <si>
    <t>uc009eqs.2_Q8CBC8,uc009eqt.2_Q3TJN1,uc009equ.2_Q3TJN1</t>
  </si>
  <si>
    <t>chr6:126657633:A</t>
  </si>
  <si>
    <t>1,41:1375,120,0</t>
  </si>
  <si>
    <t>45,0:0,129,1516</t>
  </si>
  <si>
    <t>60,0:0,177,2029</t>
  </si>
  <si>
    <t>15,0:0,42,483</t>
  </si>
  <si>
    <t>26,0:0,78,910</t>
  </si>
  <si>
    <t>26,0:0,75,830</t>
  </si>
  <si>
    <t>12,0:0,36,407</t>
  </si>
  <si>
    <t>21,0:0,63,735</t>
  </si>
  <si>
    <t>21,0:0,60,697</t>
  </si>
  <si>
    <t>12,0:0,36,418</t>
  </si>
  <si>
    <t>chr11:116608222:C</t>
  </si>
  <si>
    <t>52,1:0,144,1664</t>
  </si>
  <si>
    <t>44,50:1241,0,1161</t>
  </si>
  <si>
    <t>113,0:0,331,3801</t>
  </si>
  <si>
    <t>15,0:0,45,507</t>
  </si>
  <si>
    <t>17,0:0,51,576</t>
  </si>
  <si>
    <t>13,0:0,39,435</t>
  </si>
  <si>
    <t>13,0:0,39,453</t>
  </si>
  <si>
    <t>19,1:0,54,604</t>
  </si>
  <si>
    <t>49,0:0,141,1647</t>
  </si>
  <si>
    <t>41,0:0,117,1308</t>
  </si>
  <si>
    <t>uc011yib.1_A2AA23</t>
  </si>
  <si>
    <t>chr13:20255062:T</t>
  </si>
  <si>
    <t>29,0:0,87,926</t>
  </si>
  <si>
    <t>69,0:0,204,2224</t>
  </si>
  <si>
    <t>67,0:0,201,2149</t>
  </si>
  <si>
    <t>40,40:1181,0,960</t>
  </si>
  <si>
    <t>20,0:0,57,657</t>
  </si>
  <si>
    <t>26,0:0,78,864</t>
  </si>
  <si>
    <t>22,0:0,66,749</t>
  </si>
  <si>
    <t>33,0:0,96,1080</t>
  </si>
  <si>
    <t>32,0:0,96,1099</t>
  </si>
  <si>
    <t>25,0:0,75,828</t>
  </si>
  <si>
    <t>31,0:0,90,977</t>
  </si>
  <si>
    <t>NM_080288_Elmo1</t>
  </si>
  <si>
    <t>uc007ppm.1_,uc007ppn.1_Q8BPU7,uc007ppo.1_Q8BPU7-3</t>
  </si>
  <si>
    <t>chr3:126603319:C</t>
  </si>
  <si>
    <t>61,0:0,174,2014</t>
  </si>
  <si>
    <t>25,40:1112,0,642</t>
  </si>
  <si>
    <t>50,0:0,150,1744</t>
  </si>
  <si>
    <t>28,0:0,84,948</t>
  </si>
  <si>
    <t>15,0:0,45,523</t>
  </si>
  <si>
    <t>28,0:0,84,983</t>
  </si>
  <si>
    <t>32,0:0,96,1116</t>
  </si>
  <si>
    <t>19,0:0,57,671</t>
  </si>
  <si>
    <t>29,0:0,87,973</t>
  </si>
  <si>
    <t>chr3:149084260:G</t>
  </si>
  <si>
    <t>28,0:0,84,824</t>
  </si>
  <si>
    <t>38,0:0,111,1142</t>
  </si>
  <si>
    <t>33,0:0,99,995</t>
  </si>
  <si>
    <t>5,39:1130,30,0</t>
  </si>
  <si>
    <t>30,0:0,90,997</t>
  </si>
  <si>
    <t>34,0:0,102,1141</t>
  </si>
  <si>
    <t>29,0:0,87,920</t>
  </si>
  <si>
    <t>27,0:0,81,828</t>
  </si>
  <si>
    <t>20,0:0,60,650</t>
  </si>
  <si>
    <t>16,0:0,48,519</t>
  </si>
  <si>
    <t>21,0:0,63,648</t>
  </si>
  <si>
    <t>uc008rse.1_,uc008rsg.1_</t>
  </si>
  <si>
    <t>chr2:27737535:C</t>
  </si>
  <si>
    <t>50,0:0,150,1732</t>
  </si>
  <si>
    <t>76,0:0,226,2494</t>
  </si>
  <si>
    <t>47,37:994,0,1216</t>
  </si>
  <si>
    <t>37,0:0,105,1178</t>
  </si>
  <si>
    <t>43,0:0,123,1370</t>
  </si>
  <si>
    <t>39,1:0,111,1255</t>
  </si>
  <si>
    <t>33,0:0,96,1105</t>
  </si>
  <si>
    <t>34,0:0,99,1135</t>
  </si>
  <si>
    <t>37,0:0,111,1246</t>
  </si>
  <si>
    <t>chr4:113756082:G</t>
  </si>
  <si>
    <t>58,0:0,174,1962</t>
  </si>
  <si>
    <t>65,0:0,193,2210</t>
  </si>
  <si>
    <t>25,34:952,0,626</t>
  </si>
  <si>
    <t>33,0:0,99,1123</t>
  </si>
  <si>
    <t>32,0:0,96,1109</t>
  </si>
  <si>
    <t>44,0:0,129,1479</t>
  </si>
  <si>
    <t>48,0:0,141,1643</t>
  </si>
  <si>
    <t>50,0:0,150,1734</t>
  </si>
  <si>
    <t>chr6:86178495:G</t>
  </si>
  <si>
    <t>49,0:0,141,1619</t>
  </si>
  <si>
    <t>51,0:0,153,1778</t>
  </si>
  <si>
    <t>83,0:0,241,2806</t>
  </si>
  <si>
    <t>96,0:0,286,3326</t>
  </si>
  <si>
    <t>26,0:0,75,869</t>
  </si>
  <si>
    <t>27,0:0,81,947</t>
  </si>
  <si>
    <t>30,0:0,90,1073</t>
  </si>
  <si>
    <t>2,33:1029,90,0</t>
  </si>
  <si>
    <t>37,0:0,111,1306</t>
  </si>
  <si>
    <t>NM_031199_Tgfa</t>
  </si>
  <si>
    <t>uc009crk.2_Q545E4</t>
  </si>
  <si>
    <t>chr11:57128770:G</t>
  </si>
  <si>
    <t>49,0:0,147,1699</t>
  </si>
  <si>
    <t>93,0:0,271,3124</t>
  </si>
  <si>
    <t>74,37:959,0,2090</t>
  </si>
  <si>
    <t>93,0:0,277,3186</t>
  </si>
  <si>
    <t>44,0:0,132,1507</t>
  </si>
  <si>
    <t>50,2:0,147,1673</t>
  </si>
  <si>
    <t>31,0:0,90,1027</t>
  </si>
  <si>
    <t>46,0:0,138,1598</t>
  </si>
  <si>
    <t>37,0:0,111,1247</t>
  </si>
  <si>
    <t>NM_001113325_Gria1,NM_001252403_Gria1,NM_008165_Gria1</t>
  </si>
  <si>
    <t>uc007izr.2_Q7TNB5,uc007izs.2_P23818,uc011xvc.1_</t>
  </si>
  <si>
    <t>chr13:76955754:G</t>
  </si>
  <si>
    <t>52,0:0,156,1759</t>
  </si>
  <si>
    <t>58,0:0,171,1955</t>
  </si>
  <si>
    <t>29,0:0,84,972</t>
  </si>
  <si>
    <t>45,0:0,132,1517</t>
  </si>
  <si>
    <t>40,0:0,120,1350</t>
  </si>
  <si>
    <t>12,32:973,0,214</t>
  </si>
  <si>
    <t>NM_030174_Mctp1</t>
  </si>
  <si>
    <t>uc007rgn.1_NP_084450,uc007rgq.1_Q8C6J4</t>
  </si>
  <si>
    <t>chr14:106727637:G</t>
  </si>
  <si>
    <t>49,0:0,147,1687</t>
  </si>
  <si>
    <t>64,0:0,190,2186</t>
  </si>
  <si>
    <t>53,0:0,156,1801</t>
  </si>
  <si>
    <t>29,36:944,0,789</t>
  </si>
  <si>
    <t>39,0:0,117,1362</t>
  </si>
  <si>
    <t>37,0:0,111,1292</t>
  </si>
  <si>
    <t>chr11:60196158:G</t>
  </si>
  <si>
    <t>82,1:0,235,2695</t>
  </si>
  <si>
    <t>101,0:0,301,3431</t>
  </si>
  <si>
    <t>100,44:925,0,3021</t>
  </si>
  <si>
    <t>48,0:0,141,1629</t>
  </si>
  <si>
    <t>51,0:0,150,1743</t>
  </si>
  <si>
    <t>56,0:0,165,1877</t>
  </si>
  <si>
    <t>54,0:0,159,1848</t>
  </si>
  <si>
    <t>51,0:0,147,1709</t>
  </si>
  <si>
    <t>NM_029044_Lrrc48</t>
  </si>
  <si>
    <t>uc007jfu.1_Q9D5E4</t>
  </si>
  <si>
    <t>chr7:136062498:C</t>
  </si>
  <si>
    <t>58,0:0,171,1948</t>
  </si>
  <si>
    <t>92,0:0,277,3125</t>
  </si>
  <si>
    <t>93,0:0,280,3187</t>
  </si>
  <si>
    <t>103,0:0,310,3557</t>
  </si>
  <si>
    <t>29,0:0,87,980</t>
  </si>
  <si>
    <t>49,0:0,144,1627</t>
  </si>
  <si>
    <t>58,0:0,171,1914</t>
  </si>
  <si>
    <t>6,29:907,0,33</t>
  </si>
  <si>
    <t>40,0:0,117,1311</t>
  </si>
  <si>
    <t>chr7:119470168:T</t>
  </si>
  <si>
    <t>37,34:935,0,945</t>
  </si>
  <si>
    <t>64,0:0,193,2193</t>
  </si>
  <si>
    <t>40,0:0,120,1331</t>
  </si>
  <si>
    <t>48,0:0,141,1603</t>
  </si>
  <si>
    <t>28,0:0,81,922</t>
  </si>
  <si>
    <t>31,0:0,93,1035</t>
  </si>
  <si>
    <t>40,0:0,120,1356</t>
  </si>
  <si>
    <t>NM_001193305_Mical2,NM_177282_Mical2</t>
  </si>
  <si>
    <t>uc009jgm.2_Q3TR48,uc009jgn.2_Q8BML1,uc009jgo.2_D3Z6A2,uc009jgp.1_Q3TR48</t>
  </si>
  <si>
    <t>chr15:85558460:A</t>
  </si>
  <si>
    <t>42,32:925,0,938</t>
  </si>
  <si>
    <t>68,0:0,204,2170</t>
  </si>
  <si>
    <t>109,0:0,316,3384</t>
  </si>
  <si>
    <t>33,0:0,99,1082</t>
  </si>
  <si>
    <t>34,0:0,102,1137</t>
  </si>
  <si>
    <t>26,0:0,72,718</t>
  </si>
  <si>
    <t>43,0:0,123,1221</t>
  </si>
  <si>
    <t>47,0:0,132,1364</t>
  </si>
  <si>
    <t>42,0:0,126,1251</t>
  </si>
  <si>
    <t>chr7:46760019:C</t>
  </si>
  <si>
    <t>46,0:0,135,1536</t>
  </si>
  <si>
    <t>69,0:0,202,2319</t>
  </si>
  <si>
    <t>33,30:854,0,832</t>
  </si>
  <si>
    <t>59,0:0,168,1927</t>
  </si>
  <si>
    <t>40,0:0,120,1360</t>
  </si>
  <si>
    <t>37,0:0,108,1221</t>
  </si>
  <si>
    <t>30,0:0,90,1045</t>
  </si>
  <si>
    <t>39,0:0,114,1299</t>
  </si>
  <si>
    <t>50,0:0,150,1684</t>
  </si>
  <si>
    <t>chr18:11834489:A</t>
  </si>
  <si>
    <t>28,32:837,0,758</t>
  </si>
  <si>
    <t>56,0:0,165,1878</t>
  </si>
  <si>
    <t>27,0:0,81,892</t>
  </si>
  <si>
    <t>31,0:0,93,1052</t>
  </si>
  <si>
    <t>34,0:0,102,1125</t>
  </si>
  <si>
    <t>23,0:0,69,787</t>
  </si>
  <si>
    <t>32,0:0,96,1085</t>
  </si>
  <si>
    <t>38,0:0,111,1271</t>
  </si>
  <si>
    <t>NM_001081223_Rbbp8,NM_001252495_Rbbp8,NR_045526_Rbbp8,NR_045527_Rbbp8</t>
  </si>
  <si>
    <t>uc008ebl.1_Q80YR6,uc008ebm.1_Q80YR6,uc008ebn.1_,uc008ebo.1_Q80YR6,uc008ebp.1_Q80YR6,uc012azh.1_</t>
  </si>
  <si>
    <t>chr7:38084917:T</t>
  </si>
  <si>
    <t>60,0:0,174,2009</t>
  </si>
  <si>
    <t>64,0:0,187,2173</t>
  </si>
  <si>
    <t>44,31:814,0,1176</t>
  </si>
  <si>
    <t>38,0:0,114,1325</t>
  </si>
  <si>
    <t>32,0:0,93,1058</t>
  </si>
  <si>
    <t>35,0:0,105,1190</t>
  </si>
  <si>
    <t>15,0:0,42,492</t>
  </si>
  <si>
    <t>chr11:45350314:A</t>
  </si>
  <si>
    <t>65,0:0,183,2118</t>
  </si>
  <si>
    <t>31,29:777,0,826</t>
  </si>
  <si>
    <t>74,0:0,220,2603</t>
  </si>
  <si>
    <t>28,0:0,84,951</t>
  </si>
  <si>
    <t>27,0:0,81,943</t>
  </si>
  <si>
    <t>31,0:0,90,1055</t>
  </si>
  <si>
    <t>chr7:60033149:A</t>
  </si>
  <si>
    <t>26,0:461,533,1310</t>
  </si>
  <si>
    <t>40,1:865,973,2135</t>
  </si>
  <si>
    <t>41,31:817,0,1199</t>
  </si>
  <si>
    <t>32,1:663,756,1746</t>
  </si>
  <si>
    <t>30,0:8,95,1020</t>
  </si>
  <si>
    <t>18,0:344,395,948</t>
  </si>
  <si>
    <t>20,1:379,440,1066</t>
  </si>
  <si>
    <t>gggtaaactgaggtcagaagag</t>
  </si>
  <si>
    <t>tcattgcctcagcttctgtg</t>
  </si>
  <si>
    <t>chr5:74054998:A</t>
  </si>
  <si>
    <t>46,28:770,0,1270</t>
  </si>
  <si>
    <t>58,0:0,174,2010</t>
  </si>
  <si>
    <t>35,0:0,102,1177</t>
  </si>
  <si>
    <t>43,0:0,129,1436</t>
  </si>
  <si>
    <t>40,0:0,117,1346</t>
  </si>
  <si>
    <t>NM_178387_Spata18</t>
  </si>
  <si>
    <t>uc008xtc.2_Q80X61,uc008xtd.2_Q0P557,uc008xte.2_NP_848474,uc012dxe.1_B7ZMP4</t>
  </si>
  <si>
    <t>chr7:46816187:T</t>
  </si>
  <si>
    <t>34,0:0,102,1089</t>
  </si>
  <si>
    <t>57,0:0,171,1915</t>
  </si>
  <si>
    <t>47,0:0,141,1562</t>
  </si>
  <si>
    <t>35,27:776,0,831</t>
  </si>
  <si>
    <t>36,0:0,108,1098</t>
  </si>
  <si>
    <t>39,0:0,117,1180</t>
  </si>
  <si>
    <t>39,0:0,111,1155</t>
  </si>
  <si>
    <t>28,0:0,84,900</t>
  </si>
  <si>
    <t>24,0:0,69,736</t>
  </si>
  <si>
    <t>39,0:0,117,1209</t>
  </si>
  <si>
    <t>chr4:112446233:T</t>
  </si>
  <si>
    <t>56,0:0,168,1899</t>
  </si>
  <si>
    <t>28,26:737,0,752</t>
  </si>
  <si>
    <t>30,0:0,87,985</t>
  </si>
  <si>
    <t>33,0:0,99,1124</t>
  </si>
  <si>
    <t>32,0:0,96,1101</t>
  </si>
  <si>
    <t>38,0:0,114,1287</t>
  </si>
  <si>
    <t>NM_177668_Skint10</t>
  </si>
  <si>
    <t>uc008udy.1_Q8CAZ8,uc008udz.1_</t>
  </si>
  <si>
    <t>chr8:37652137:C</t>
  </si>
  <si>
    <t>22,0:0,63,732</t>
  </si>
  <si>
    <t>49,0:0,141,1623</t>
  </si>
  <si>
    <t>40,0:0,111,1262</t>
  </si>
  <si>
    <t>31,0:0,87,1005</t>
  </si>
  <si>
    <t>3,26:767,20,0</t>
  </si>
  <si>
    <t>17,0:0,51,584</t>
  </si>
  <si>
    <t>36,0:0,105,1203</t>
  </si>
  <si>
    <t>34,0:0,99,1134</t>
  </si>
  <si>
    <t>31,0:0,87,993</t>
  </si>
  <si>
    <t>NM_001194940_Dlc1,NM_001194941_Dlc1,NM_015802_Dlc1</t>
  </si>
  <si>
    <t>uc009llq.2_NP_056617,uc009llr.2_NP_001181870,uc009lls.2_Q9R0Z9,uc012gcj.1_NP_001181869</t>
  </si>
  <si>
    <t>chr4:136148601:A</t>
  </si>
  <si>
    <t>40,1:0,120,1387</t>
  </si>
  <si>
    <t>59,1:0,174,1979</t>
  </si>
  <si>
    <t>32,28:751,0,804</t>
  </si>
  <si>
    <t>36,1:0,108,1241</t>
  </si>
  <si>
    <t>37,1:0,111,1248</t>
  </si>
  <si>
    <t>33,0:0,99,1130</t>
  </si>
  <si>
    <t>24,1:0,69,797</t>
  </si>
  <si>
    <t>36,1:0,108,1218</t>
  </si>
  <si>
    <t>35,0:0,105,1212</t>
  </si>
  <si>
    <t>NM_133872_Kdm1a</t>
  </si>
  <si>
    <t>uc008vig.2_Q6ZQ88,uc008vih.1_</t>
  </si>
  <si>
    <t>chr6:129693784:C</t>
  </si>
  <si>
    <t>25,1:0,72,841</t>
  </si>
  <si>
    <t>28,0:0,72,839</t>
  </si>
  <si>
    <t>15,28:781,0,209</t>
  </si>
  <si>
    <t>16,0:0,45,529</t>
  </si>
  <si>
    <t>17,0:0,51,588</t>
  </si>
  <si>
    <t>25,0:0,66,768</t>
  </si>
  <si>
    <t>17,0:0,48,549</t>
  </si>
  <si>
    <t>chr17:46966688:A</t>
  </si>
  <si>
    <t>65,0:0,193,2264</t>
  </si>
  <si>
    <t>92,0:0,274,3174</t>
  </si>
  <si>
    <t>118,0:0,352,4131</t>
  </si>
  <si>
    <t>174,0:0,518,6135</t>
  </si>
  <si>
    <t>58,0:0,168,1943</t>
  </si>
  <si>
    <t>62,0:0,184,2144</t>
  </si>
  <si>
    <t>67,0:0,202,2359</t>
  </si>
  <si>
    <t>55,0:0,165,1944</t>
  </si>
  <si>
    <t>33,26:687,0,907</t>
  </si>
  <si>
    <t>NM_001100452_BC032203</t>
  </si>
  <si>
    <t>uc008cul.2_B2RX81,uc012aur.1_B2RX81</t>
  </si>
  <si>
    <t>chr6:136795316:A</t>
  </si>
  <si>
    <t>0,23:798,69,0</t>
  </si>
  <si>
    <t>21,0:0,57,654</t>
  </si>
  <si>
    <t>32,1:0,93,1079</t>
  </si>
  <si>
    <t>24,0:0,66,750</t>
  </si>
  <si>
    <t>31,0:0,93,1060</t>
  </si>
  <si>
    <t>30,0:0,90,1056</t>
  </si>
  <si>
    <t>48,0:0,138,1571</t>
  </si>
  <si>
    <t>49,0:0,144,1640</t>
  </si>
  <si>
    <t>25,0:0,75,860</t>
  </si>
  <si>
    <t>27,0:0,78,887</t>
  </si>
  <si>
    <t>chr7:90199190:T</t>
  </si>
  <si>
    <t>34,0:0,96,1099</t>
  </si>
  <si>
    <t>39,0:0,117,1341</t>
  </si>
  <si>
    <t>49,0:0,147,1678</t>
  </si>
  <si>
    <t>38,27:756,0,990</t>
  </si>
  <si>
    <t>30,0:0,87,995</t>
  </si>
  <si>
    <t>45,0:0,135,1527</t>
  </si>
  <si>
    <t>42,0:0,120,1373</t>
  </si>
  <si>
    <t>chr6:55849901:G</t>
  </si>
  <si>
    <t>50,0:0,150,1720</t>
  </si>
  <si>
    <t>35,28:695,0,885</t>
  </si>
  <si>
    <t>61,0:0,177,2011</t>
  </si>
  <si>
    <t>57,0:0,172,2005</t>
  </si>
  <si>
    <t>37,0:0,111,1267</t>
  </si>
  <si>
    <t>39,0:0,114,1315</t>
  </si>
  <si>
    <t>NM_001081665_Ccdc129</t>
  </si>
  <si>
    <t>uc009cax.1_Q14B48</t>
  </si>
  <si>
    <t>chr3:35579847:C</t>
  </si>
  <si>
    <t>61,0:0,184,2116</t>
  </si>
  <si>
    <t>100,26:90,0,2948</t>
  </si>
  <si>
    <t>122,37:247,0,3709</t>
  </si>
  <si>
    <t>92,46:655,0,2706</t>
  </si>
  <si>
    <t>37,1:0,108,1247</t>
  </si>
  <si>
    <t>32,0:0,90,1040</t>
  </si>
  <si>
    <t>32,0:0,90,1050</t>
  </si>
  <si>
    <t>33,0:0,93,1062</t>
  </si>
  <si>
    <t>39,0:0,114,1322</t>
  </si>
  <si>
    <t>B2:B3:B4:</t>
  </si>
  <si>
    <t>CTCTGTGTGCATGCAGGAGT</t>
  </si>
  <si>
    <t>tgcacacacacacaGAGTGAT</t>
  </si>
  <si>
    <t>chr6:50799606:T</t>
  </si>
  <si>
    <t>49,1:0,144,1697</t>
  </si>
  <si>
    <t>59,0:0,178,2066</t>
  </si>
  <si>
    <t>73,0:0,220,2581</t>
  </si>
  <si>
    <t>48,27:685,0,1351</t>
  </si>
  <si>
    <t>40,0:0,120,1396</t>
  </si>
  <si>
    <t>35,0:0,102,1186</t>
  </si>
  <si>
    <t>36,0:0,102,1173</t>
  </si>
  <si>
    <t>uc009bxi.1_</t>
  </si>
  <si>
    <t>chr5:131094109:A</t>
  </si>
  <si>
    <t>26,0:396,468,1220</t>
  </si>
  <si>
    <t>29,0:496,577,1443</t>
  </si>
  <si>
    <t>27,27:756,0,771</t>
  </si>
  <si>
    <t>38,0:949,1054,2168</t>
  </si>
  <si>
    <t>12,0:272,305,658</t>
  </si>
  <si>
    <t>17,0:299,347,841</t>
  </si>
  <si>
    <t>13,0:214,250,629</t>
  </si>
  <si>
    <t>20,0:125,185,809</t>
  </si>
  <si>
    <t>17,0:271,319,826</t>
  </si>
  <si>
    <t>17,0:329,378,877</t>
  </si>
  <si>
    <t>20,0:158,218,851</t>
  </si>
  <si>
    <t>NM_021371_Caln1,NM_181045_Caln1</t>
  </si>
  <si>
    <t>uc008zum.2_NP_851388,uc008zuo.2_Q542R1,uc008zup.2_Q542R1</t>
  </si>
  <si>
    <t>chr16:40521902:T</t>
  </si>
  <si>
    <t>42,0:0,126,1479</t>
  </si>
  <si>
    <t>64,0:0,193,2247</t>
  </si>
  <si>
    <t>33,25:697,0,928</t>
  </si>
  <si>
    <t>32,0:0,96,1086</t>
  </si>
  <si>
    <t>34,0:0,99,1169</t>
  </si>
  <si>
    <t>38,0:0,111,1247</t>
  </si>
  <si>
    <t>uc007zfq.1_,uc007zfr.1_Q3TYE5</t>
  </si>
  <si>
    <t>chr15:41678003:C</t>
  </si>
  <si>
    <t>43,0:0,129,1485</t>
  </si>
  <si>
    <t>44,31:684,0,1234</t>
  </si>
  <si>
    <t>71,0:0,208,2412</t>
  </si>
  <si>
    <t>97,0:0,289,3351</t>
  </si>
  <si>
    <t>42,0:0,126,1485</t>
  </si>
  <si>
    <t>40,0:0,114,1349</t>
  </si>
  <si>
    <t>42,0:0,123,1414</t>
  </si>
  <si>
    <t>41,0:0,123,1418</t>
  </si>
  <si>
    <t>48,0:0,144,1677</t>
  </si>
  <si>
    <t>40,0:0,117,1331</t>
  </si>
  <si>
    <t>NM_001130163_Oxr1,NM_001130164_Oxr1,NM_001130165_Oxr1,NM_001130166_Oxr1,NM_130885_Oxr1</t>
  </si>
  <si>
    <t>uc007vot.2_Q4KMM3,uc007vox.2_NP_001123637,uc007voz.1_Q4KMM3-2,uc007vpa.1_Q4KMM3-3,uc011zso.1_B1H3M0</t>
  </si>
  <si>
    <t>chr5:147881722:G</t>
  </si>
  <si>
    <t>37,28:723,0,972</t>
  </si>
  <si>
    <t>55,0:0,165,1914</t>
  </si>
  <si>
    <t>52,0:0,150,1767</t>
  </si>
  <si>
    <t>30,0:0,87,989</t>
  </si>
  <si>
    <t>31,0:0,90,1028</t>
  </si>
  <si>
    <t>30,1:0,87,1008</t>
  </si>
  <si>
    <t>38,0:0,114,1309</t>
  </si>
  <si>
    <t>NM_080795_Lnx2</t>
  </si>
  <si>
    <t>uc009ant.2_A6PW04</t>
  </si>
  <si>
    <t>chr4:149149716:T</t>
  </si>
  <si>
    <t>23,1:0,69,790</t>
  </si>
  <si>
    <t>63,0:0,186,2093</t>
  </si>
  <si>
    <t>29,27:737,0,772</t>
  </si>
  <si>
    <t>85,1:0,250,2822</t>
  </si>
  <si>
    <t>31,0:0,90,996</t>
  </si>
  <si>
    <t>30,0:0,84,945</t>
  </si>
  <si>
    <t>29,0:0,87,991</t>
  </si>
  <si>
    <t>26,0:0,72,809</t>
  </si>
  <si>
    <t>22,0:0,66,728</t>
  </si>
  <si>
    <t>chr4:147206771:T</t>
  </si>
  <si>
    <t>46,1:0,132,1493</t>
  </si>
  <si>
    <t>66,0:0,196,2220</t>
  </si>
  <si>
    <t>75,1:0,220,2503</t>
  </si>
  <si>
    <t>36,25:664,0,960</t>
  </si>
  <si>
    <t>50,0:0,150,1730</t>
  </si>
  <si>
    <t>49,1:0,144,1646</t>
  </si>
  <si>
    <t>41,1:0,120,1365</t>
  </si>
  <si>
    <t>52,2:0,156,1761</t>
  </si>
  <si>
    <t>NM_198619_Zfp933</t>
  </si>
  <si>
    <t>uc008vtc.1_Q6PEE4,uc012dph.1_Q6PEE4</t>
  </si>
  <si>
    <t>chr19:60886850:A</t>
  </si>
  <si>
    <t>30,1:415,502,1430</t>
  </si>
  <si>
    <t>35,3:670,769,1828</t>
  </si>
  <si>
    <t>31,26:702,0,817</t>
  </si>
  <si>
    <t>46,5:972,1080,2569</t>
  </si>
  <si>
    <t>41,0:0,117,1369</t>
  </si>
  <si>
    <t>54,0:0,153,1778</t>
  </si>
  <si>
    <t>33,0:0,99,1171</t>
  </si>
  <si>
    <t>52,0:0,153,1784</t>
  </si>
  <si>
    <t>33,0:0,96,1122</t>
  </si>
  <si>
    <t>41,0:0,123,1398</t>
  </si>
  <si>
    <t>tcctgcaacaTCCTAGAGCA</t>
  </si>
  <si>
    <t>ggctttccagggtggatatt</t>
  </si>
  <si>
    <t>chr14:55578072:G</t>
  </si>
  <si>
    <t>41,0:0,123,1374</t>
  </si>
  <si>
    <t>74,0:0,223,2464</t>
  </si>
  <si>
    <t>80,0:0,238,2659</t>
  </si>
  <si>
    <t>58,30:664,0,1584</t>
  </si>
  <si>
    <t>19,0:0,57,637</t>
  </si>
  <si>
    <t>30,0:0,90,989</t>
  </si>
  <si>
    <t>46,0:0,135,1428</t>
  </si>
  <si>
    <t>22,0:0,66,709</t>
  </si>
  <si>
    <t>35,0:0,99,1096</t>
  </si>
  <si>
    <t>31,0:0,93,1017</t>
  </si>
  <si>
    <t>22,0:0,63,722</t>
  </si>
  <si>
    <t>GGCTGGGTGGATCCTAGTTC</t>
  </si>
  <si>
    <t>CATGCAGTCAGTCACCGTTC</t>
  </si>
  <si>
    <t>NM_001164171_Myh6,NM_010856_Myh6</t>
  </si>
  <si>
    <t>uc007txr.2_NP_034986,uc007txs.2_NP_001157643</t>
  </si>
  <si>
    <t>chr8:102866116:C</t>
  </si>
  <si>
    <t>40,0:0,114,1310</t>
  </si>
  <si>
    <t>31,24:653,0,794</t>
  </si>
  <si>
    <t>50,0:0,150,1739</t>
  </si>
  <si>
    <t>43,1:0,126,1450</t>
  </si>
  <si>
    <t>17,0:0,48,555</t>
  </si>
  <si>
    <t>30,1:0,87,983</t>
  </si>
  <si>
    <t>28,0:0,84,961</t>
  </si>
  <si>
    <t>32,0:0,90,1024</t>
  </si>
  <si>
    <t>22,1:0,63,706</t>
  </si>
  <si>
    <t>chr6:129693776:C</t>
  </si>
  <si>
    <t>24,0:0,66,784</t>
  </si>
  <si>
    <t>30,1:0,69,807</t>
  </si>
  <si>
    <t>18,25:697,0,315</t>
  </si>
  <si>
    <t>17,0:0,45,522</t>
  </si>
  <si>
    <t>29,1:0,81,912</t>
  </si>
  <si>
    <t>26,0:0,69,793</t>
  </si>
  <si>
    <t>25,0:0,75,837</t>
  </si>
  <si>
    <t>15,0:0,42,493</t>
  </si>
  <si>
    <t>24,0:0,66,778</t>
  </si>
  <si>
    <t>17,0:0,45,512</t>
  </si>
  <si>
    <t>chr6:62031921:C</t>
  </si>
  <si>
    <t>3,0:0,9,105</t>
  </si>
  <si>
    <t>6,0:0,18,209</t>
  </si>
  <si>
    <t>6,0:0,15,177</t>
  </si>
  <si>
    <t>1,0:0,3,34</t>
  </si>
  <si>
    <t>7,0:0,21,239</t>
  </si>
  <si>
    <t>13,0:0,39,442</t>
  </si>
  <si>
    <t>19,0:0,54,614</t>
  </si>
  <si>
    <t>2,23:701,35,0</t>
  </si>
  <si>
    <t>8,0:0,24,271</t>
  </si>
  <si>
    <t>5,0:0,12,131</t>
  </si>
  <si>
    <t>NM_001164316_Fam190a,NM_183310_Fam190a</t>
  </si>
  <si>
    <t>uc009cdw.2_Q8C0C4,uc012emv.1_Q8C0C4</t>
  </si>
  <si>
    <t>chr13:38152116:A</t>
  </si>
  <si>
    <t>50,0:0,150,1716</t>
  </si>
  <si>
    <t>76,0:0,214,2390</t>
  </si>
  <si>
    <t>80,0:0,235,2670</t>
  </si>
  <si>
    <t>42,24:602,0,1146</t>
  </si>
  <si>
    <t>41,0:0,123,1359</t>
  </si>
  <si>
    <t>32,0:0,90,1038</t>
  </si>
  <si>
    <t>41,0:0,117,1353</t>
  </si>
  <si>
    <t>46,0:0,135,1541</t>
  </si>
  <si>
    <t>48,0:0,141,1632</t>
  </si>
  <si>
    <t>52,0:0,150,1725</t>
  </si>
  <si>
    <t>NM_024242_Riok1</t>
  </si>
  <si>
    <t>uc007qdi.2_Q922Q2,uc007qdj.2_,uc011yyl.1_Q922Q2</t>
  </si>
  <si>
    <t>chr18:19821841:G</t>
  </si>
  <si>
    <t>49,0:0,147,1685</t>
  </si>
  <si>
    <t>53,0:0,159,1848</t>
  </si>
  <si>
    <t>64,0:0,193,2235</t>
  </si>
  <si>
    <t>59,0:0,178,2047</t>
  </si>
  <si>
    <t>33,0:0,99,1138</t>
  </si>
  <si>
    <t>37,0:0,111,1276</t>
  </si>
  <si>
    <t>38,0:0,111,1270</t>
  </si>
  <si>
    <t>15,24:637,0,392</t>
  </si>
  <si>
    <t>52,0:0,156,1771</t>
  </si>
  <si>
    <t>44,0:0,132,1503</t>
  </si>
  <si>
    <t>chr13:80959300:T</t>
  </si>
  <si>
    <t>32,0:0,93,1043</t>
  </si>
  <si>
    <t>59,0:0,168,1884</t>
  </si>
  <si>
    <t>59,0:0,177,1959</t>
  </si>
  <si>
    <t>72,1:0,214,2422</t>
  </si>
  <si>
    <t>17,0:0,51,556</t>
  </si>
  <si>
    <t>31,0:0,93,1018</t>
  </si>
  <si>
    <t>28,0:0,78,857</t>
  </si>
  <si>
    <t>30,0:0,90,971</t>
  </si>
  <si>
    <t>16,23:653,0,352</t>
  </si>
  <si>
    <t>38,1:0,111,1243</t>
  </si>
  <si>
    <t>31,1:0,90,963</t>
  </si>
  <si>
    <t>chr10:75353970:A</t>
  </si>
  <si>
    <t>42,0:0,120,1405</t>
  </si>
  <si>
    <t>33,24:657,0,916</t>
  </si>
  <si>
    <t>42,0:0,123,1403</t>
  </si>
  <si>
    <t>32,1:0,93,1069</t>
  </si>
  <si>
    <t>39,0:0,108,1253</t>
  </si>
  <si>
    <t>35,0:0,102,1199</t>
  </si>
  <si>
    <t>chr18:62656904:A</t>
  </si>
  <si>
    <t>37,0:0,111,1258</t>
  </si>
  <si>
    <t>48,0:0,144,1649</t>
  </si>
  <si>
    <t>29,26:617,0,698</t>
  </si>
  <si>
    <t>38,15:253,0,1114</t>
  </si>
  <si>
    <t>12,0:0,36,408</t>
  </si>
  <si>
    <t>17,0:0,51,585</t>
  </si>
  <si>
    <t>20,0:0,60,671</t>
  </si>
  <si>
    <t>17,0:0,48,524</t>
  </si>
  <si>
    <t>22,0:0,66,738</t>
  </si>
  <si>
    <t>23,0:0,69,780</t>
  </si>
  <si>
    <t>B3:B4:</t>
  </si>
  <si>
    <t>chr17:23653383:C</t>
  </si>
  <si>
    <t>77,0:0,232,2675</t>
  </si>
  <si>
    <t>100,0:0,301,3438</t>
  </si>
  <si>
    <t>137,0:0,412,4731</t>
  </si>
  <si>
    <t>116,0:0,346,3964</t>
  </si>
  <si>
    <t>75,0:0,223,2574</t>
  </si>
  <si>
    <t>89,0:0,268,3065</t>
  </si>
  <si>
    <t>80,0:0,238,2759</t>
  </si>
  <si>
    <t>58,0:0,171,1980</t>
  </si>
  <si>
    <t>59,0:0,178,2026</t>
  </si>
  <si>
    <t>62,0:0,184,2102</t>
  </si>
  <si>
    <t>39,21:543,0,1041</t>
  </si>
  <si>
    <t>CTATGAAGAAGCAGCCAGCC</t>
  </si>
  <si>
    <t>ACCTGCTGTTATCCAGAGCC</t>
  </si>
  <si>
    <t>chr2:121923574:T</t>
  </si>
  <si>
    <t>52,0:0,150,1721</t>
  </si>
  <si>
    <t>89,0:0,238,2787</t>
  </si>
  <si>
    <t>135,0:0,367,4247</t>
  </si>
  <si>
    <t>75,37:577,0,2247</t>
  </si>
  <si>
    <t>28,0:0,75,845</t>
  </si>
  <si>
    <t>33,0:0,87,987</t>
  </si>
  <si>
    <t>28,0:0,75,872</t>
  </si>
  <si>
    <t>44,0:0,108,1200</t>
  </si>
  <si>
    <t>44,0:0,111,1272</t>
  </si>
  <si>
    <t>33,0:0,93,1086</t>
  </si>
  <si>
    <t>45,0:0,123,1402</t>
  </si>
  <si>
    <t>NM_145531_Spg11</t>
  </si>
  <si>
    <t>uc008mac.2_A2ARM0,uc012ccw.1_</t>
  </si>
  <si>
    <t>chr1:148533380:C</t>
  </si>
  <si>
    <t>42,0:0,123,1418</t>
  </si>
  <si>
    <t>22,21:603,0,576</t>
  </si>
  <si>
    <t>53,0:0,156,1779</t>
  </si>
  <si>
    <t>37,0:0,111,1254</t>
  </si>
  <si>
    <t>44,0:0,132,1502</t>
  </si>
  <si>
    <t>NM_001145807_Fam5c,NM_153539_Fam5c</t>
  </si>
  <si>
    <t>uc007cxo.2_B1AQR9,uc007cxp.2_B1AQR9,uc007cxq.2_B1AQR9</t>
  </si>
  <si>
    <t>chr14:111700597:T</t>
  </si>
  <si>
    <t>33,0:0,99,1134</t>
  </si>
  <si>
    <t>38,0:0,111,1250</t>
  </si>
  <si>
    <t>47,0:0,141,1657</t>
  </si>
  <si>
    <t>31,22:620,0,841</t>
  </si>
  <si>
    <t>26,0:0,78,905</t>
  </si>
  <si>
    <t>26,0:0,78,911</t>
  </si>
  <si>
    <t>24,0:0,72,821</t>
  </si>
  <si>
    <t>21,1:0,60,682</t>
  </si>
  <si>
    <t>chr14:118277229:A</t>
  </si>
  <si>
    <t>44,0:0,129,1359</t>
  </si>
  <si>
    <t>60,0:0,174,1927</t>
  </si>
  <si>
    <t>31,22:588,0,681</t>
  </si>
  <si>
    <t>54,0:0,159,1766</t>
  </si>
  <si>
    <t>34,0:0,102,1108</t>
  </si>
  <si>
    <t>31,0:0,90,970</t>
  </si>
  <si>
    <t>28,0:0,81,883</t>
  </si>
  <si>
    <t>34,0:0,102,1073</t>
  </si>
  <si>
    <t>41,0:0,123,1295</t>
  </si>
  <si>
    <t>45,0:0,129,1358</t>
  </si>
  <si>
    <t>NM_001079844_Gpc6,NM_011821_Gpc6</t>
  </si>
  <si>
    <t>uc007uyk.1_Q8R3X6,uc007uyl.1_Q3V1C9</t>
  </si>
  <si>
    <t>chr4:56218700:T</t>
  </si>
  <si>
    <t>23,0:0,63,618</t>
  </si>
  <si>
    <t>49,0:0,141,1350</t>
  </si>
  <si>
    <t>44,0:0,117,1096</t>
  </si>
  <si>
    <t>11,22:649,0,179</t>
  </si>
  <si>
    <t>22,1:0,60,596</t>
  </si>
  <si>
    <t>18,0:0,48,471</t>
  </si>
  <si>
    <t>20,0:0,57,534</t>
  </si>
  <si>
    <t>24,0:0,66,608</t>
  </si>
  <si>
    <t>32,0:0,78,732</t>
  </si>
  <si>
    <t>25,0:0,72,708</t>
  </si>
  <si>
    <t>25,0:0,69,647</t>
  </si>
  <si>
    <t>chr6:106482616:G</t>
  </si>
  <si>
    <t>46,0:0,138,1602</t>
  </si>
  <si>
    <t>51,0:0,153,1770</t>
  </si>
  <si>
    <t>46,0:0,138,1616</t>
  </si>
  <si>
    <t>32,0:0,96,1092</t>
  </si>
  <si>
    <t>35,0:0,102,1165</t>
  </si>
  <si>
    <t>13,22:616,0,351</t>
  </si>
  <si>
    <t>NM_001109749_Cntn4,NM_001109751_Cntn4,NM_173004_Cntn4</t>
  </si>
  <si>
    <t>uc009dcr.2_Q69Z26-2,uc009dcs.2_Q69Z26-2,uc009dcu.1_Q69Z26-3,uc009dcv.2_Q69Z26,uc009dcw.1_Q69Z26-2,uc012epu.1_Q69Z26-2</t>
  </si>
  <si>
    <t>chr10:117599779:A</t>
  </si>
  <si>
    <t>28,0:409,487,1301</t>
  </si>
  <si>
    <t>34,23:630,0,879</t>
  </si>
  <si>
    <t>21,0:655,712,1282</t>
  </si>
  <si>
    <t>31,0:745,823,1626</t>
  </si>
  <si>
    <t>23,0:0,63,702</t>
  </si>
  <si>
    <t>27,0:0,81,884</t>
  </si>
  <si>
    <t>24,0:89,152,812</t>
  </si>
  <si>
    <t>NM_001162904_Mdm1,NM_001162905_Mdm1,NM_010785_Mdm1,NM_148922_Mdm1</t>
  </si>
  <si>
    <t>uc007hdt.2_Q9D067,uc007hdu.2_NP_034915,uc011xnr.1_B2RPU6,uc011xns.1_NP_001156377</t>
  </si>
  <si>
    <t>chr10:18977013:C</t>
  </si>
  <si>
    <t>24,0:311,381,1120</t>
  </si>
  <si>
    <t>25,23:637,0,737</t>
  </si>
  <si>
    <t>47,1:313,428,1959</t>
  </si>
  <si>
    <t>37,2:522,630,1802</t>
  </si>
  <si>
    <t>24,1:185,252,954</t>
  </si>
  <si>
    <t>25,0:324,393,1116</t>
  </si>
  <si>
    <t>10,0:212,242,563</t>
  </si>
  <si>
    <t>38,0:0,105,1229</t>
  </si>
  <si>
    <t>B2:B4:</t>
  </si>
  <si>
    <t>chr2:78867012:T</t>
  </si>
  <si>
    <t>19,24:595,0,480</t>
  </si>
  <si>
    <t>29,0:0,87,1019</t>
  </si>
  <si>
    <t>24,0:0,72,845</t>
  </si>
  <si>
    <t>chr3:127369230:A</t>
  </si>
  <si>
    <t>34,1:0,99,1112</t>
  </si>
  <si>
    <t>41,1:0,117,1324</t>
  </si>
  <si>
    <t>54,1:0,153,1734</t>
  </si>
  <si>
    <t>42,24:598,0,1122</t>
  </si>
  <si>
    <t>31,1:0,93,1067</t>
  </si>
  <si>
    <t>19,0:0,57,631</t>
  </si>
  <si>
    <t>27,1:0,78,881</t>
  </si>
  <si>
    <t>22,1:0,66,753</t>
  </si>
  <si>
    <t>20,0:0,60,675</t>
  </si>
  <si>
    <t>chr15:43935610:A</t>
  </si>
  <si>
    <t>27,0:0,75,850</t>
  </si>
  <si>
    <t>25,23:615,0,605</t>
  </si>
  <si>
    <t>38,1:0,114,1292</t>
  </si>
  <si>
    <t>18,0:0,51,590</t>
  </si>
  <si>
    <t>17,0:0,51,571</t>
  </si>
  <si>
    <t>17,0:0,51,499</t>
  </si>
  <si>
    <t>24,0:0,66,706</t>
  </si>
  <si>
    <t>25,0:0,75,785</t>
  </si>
  <si>
    <t>21,0:0,63,688</t>
  </si>
  <si>
    <t>27,0:0,78,892</t>
  </si>
  <si>
    <t>29,0:0,87,949</t>
  </si>
  <si>
    <t>chr3:153829271:C</t>
  </si>
  <si>
    <t>99,0:0,298,3371</t>
  </si>
  <si>
    <t>83,0:0,247,2798</t>
  </si>
  <si>
    <t>36,22:583,0,1028</t>
  </si>
  <si>
    <t>43,0:0,126,1424</t>
  </si>
  <si>
    <t>40,0:0,120,1339</t>
  </si>
  <si>
    <t>44,0:0,126,1432</t>
  </si>
  <si>
    <t>TGACTTCCAGTTTTCTCGGG</t>
  </si>
  <si>
    <t>GGAGGTCTTGGAGGAGTGAA</t>
  </si>
  <si>
    <t>NM_001081263_Slc44a5</t>
  </si>
  <si>
    <t>uc008ruk.1_Q5RJI2</t>
  </si>
  <si>
    <t>chr8:91638341:C</t>
  </si>
  <si>
    <t>48,0:0,141,1636</t>
  </si>
  <si>
    <t>56,0:0,168,1942</t>
  </si>
  <si>
    <t>77,0:0,232,2674</t>
  </si>
  <si>
    <t>38,0:0,111,1267</t>
  </si>
  <si>
    <t>49,1:0,147,1690</t>
  </si>
  <si>
    <t>25,0:0,69,804</t>
  </si>
  <si>
    <t>45,1:0,132,1541</t>
  </si>
  <si>
    <t>25,21:578,0,668</t>
  </si>
  <si>
    <t>chr3:140453314:G</t>
  </si>
  <si>
    <t>44,0:0,126,1430</t>
  </si>
  <si>
    <t>61,0:0,181,2102</t>
  </si>
  <si>
    <t>61,0:0,183,2093</t>
  </si>
  <si>
    <t>27,21:556,0,726</t>
  </si>
  <si>
    <t>30,1:0,84,972</t>
  </si>
  <si>
    <t>43,0:0,123,1387</t>
  </si>
  <si>
    <t>32,0:0,93,1066</t>
  </si>
  <si>
    <t>38,1:0,111,1265</t>
  </si>
  <si>
    <t>chr1:70448971:G</t>
  </si>
  <si>
    <t>38,0:0,105,1180</t>
  </si>
  <si>
    <t>45,0:0,132,1469</t>
  </si>
  <si>
    <t>36,21:574,0,970</t>
  </si>
  <si>
    <t>59,0:0,174,1980</t>
  </si>
  <si>
    <t>37,0:0,111,1230</t>
  </si>
  <si>
    <t>28,0:0,84,914</t>
  </si>
  <si>
    <t>31,0:0,87,975</t>
  </si>
  <si>
    <t>41,0:0,120,1351</t>
  </si>
  <si>
    <t>43,0:0,126,1412</t>
  </si>
  <si>
    <t>NM_025728_Spag16,NM_029160_Spag16</t>
  </si>
  <si>
    <t>uc007bjh.1_Q8K450,uc007bji.1_Q8K450-4</t>
  </si>
  <si>
    <t>chr9:5566294:A</t>
  </si>
  <si>
    <t>36,1:0,108,1253</t>
  </si>
  <si>
    <t>26,1:0,78,908</t>
  </si>
  <si>
    <t>52,0:0,156,1829</t>
  </si>
  <si>
    <t>41,1:0,123,1438</t>
  </si>
  <si>
    <t>35,1:0,102,1194</t>
  </si>
  <si>
    <t>22,0:0,66,781</t>
  </si>
  <si>
    <t>3,19:577,0,14</t>
  </si>
  <si>
    <t>chr14:118757272:C</t>
  </si>
  <si>
    <t>29,0:0,87,1022</t>
  </si>
  <si>
    <t>55,0:0,159,1901</t>
  </si>
  <si>
    <t>38,22:589,0,1031</t>
  </si>
  <si>
    <t>61,1:0,181,2143</t>
  </si>
  <si>
    <t>27,0:0,78,936</t>
  </si>
  <si>
    <t>chrX:124684835:T</t>
  </si>
  <si>
    <t>20,0:0,54,574</t>
  </si>
  <si>
    <t>36,0:0,105,1102</t>
  </si>
  <si>
    <t>29,0:0,78,809</t>
  </si>
  <si>
    <t>29,0:0,87,964</t>
  </si>
  <si>
    <t>37,0:0,111,1175</t>
  </si>
  <si>
    <t>22,0:0,66,674</t>
  </si>
  <si>
    <t>42,0:0,120,1234</t>
  </si>
  <si>
    <t>16,0:0,48,495</t>
  </si>
  <si>
    <t>11,0:0,33,350</t>
  </si>
  <si>
    <t>54,0:0,159,1682</t>
  </si>
  <si>
    <t>24,18:507,0,530</t>
  </si>
  <si>
    <t>chr11:83245427:T</t>
  </si>
  <si>
    <t>37,1:0,108,1238</t>
  </si>
  <si>
    <t>42,22:552,0,1135</t>
  </si>
  <si>
    <t>55,2:0,165,1922</t>
  </si>
  <si>
    <t>65,0:0,196,2242</t>
  </si>
  <si>
    <t>32,1:0,93,1054</t>
  </si>
  <si>
    <t>49,2:0,147,1686</t>
  </si>
  <si>
    <t>29,1:0,81,927</t>
  </si>
  <si>
    <t>42,0:0,126,1415</t>
  </si>
  <si>
    <t>33,0:0,93,1053</t>
  </si>
  <si>
    <t>chr10:42042137:G</t>
  </si>
  <si>
    <t>35,0:0,99,1111</t>
  </si>
  <si>
    <t>36,2:0,66,1051</t>
  </si>
  <si>
    <t>35,21:558,0,922</t>
  </si>
  <si>
    <t>59,2:0,174,2004</t>
  </si>
  <si>
    <t>22,0:0,63,696</t>
  </si>
  <si>
    <t>22,0:0,66,730</t>
  </si>
  <si>
    <t>24,0:0,72,798</t>
  </si>
  <si>
    <t>20,0:0,60,678</t>
  </si>
  <si>
    <t>23,0:0,66,746</t>
  </si>
  <si>
    <t>25,0:0,69,796</t>
  </si>
  <si>
    <t>NM_145743_Lace1</t>
  </si>
  <si>
    <t>uc007eyq.1_Q3V384,uc011xdg.1_,uc011xdh.1_Q3V384</t>
  </si>
  <si>
    <t>chr3:153829270:A</t>
  </si>
  <si>
    <t>98,0:0,295,3382</t>
  </si>
  <si>
    <t>81,0:0,244,2771</t>
  </si>
  <si>
    <t>36,21:549,0,1047</t>
  </si>
  <si>
    <t>39,0:0,114,1297</t>
  </si>
  <si>
    <t>43,0:0,129,1474</t>
  </si>
  <si>
    <t>43,0:0,126,1438</t>
  </si>
  <si>
    <t>chr3:153829273:A</t>
  </si>
  <si>
    <t>98,0:0,292,3364</t>
  </si>
  <si>
    <t>81,0:0,241,2744</t>
  </si>
  <si>
    <t>37,22:551,0,1049</t>
  </si>
  <si>
    <t>38,0:0,114,1279</t>
  </si>
  <si>
    <t>35,0:0,105,1185</t>
  </si>
  <si>
    <t>42,0:0,126,1425</t>
  </si>
  <si>
    <t>43,0:0,126,1425</t>
  </si>
  <si>
    <t>chr16:7900498:T</t>
  </si>
  <si>
    <t>60,1:0,178,2062</t>
  </si>
  <si>
    <t>48,0:0,144,1714</t>
  </si>
  <si>
    <t>39,21:535,0,1093</t>
  </si>
  <si>
    <t>35,0:0,102,1206</t>
  </si>
  <si>
    <t>20,0:0,60,705</t>
  </si>
  <si>
    <t>27,0:0,75,868</t>
  </si>
  <si>
    <t>29,0:0,84,969</t>
  </si>
  <si>
    <t>chr3:113585738:G</t>
  </si>
  <si>
    <t>50,1:0,150,1726</t>
  </si>
  <si>
    <t>18,20:548,0,500</t>
  </si>
  <si>
    <t>31,0:0,90,1043</t>
  </si>
  <si>
    <t>28,0:0,81,931</t>
  </si>
  <si>
    <t>25,0:0,75,864</t>
  </si>
  <si>
    <t>chr15:36740494:C</t>
  </si>
  <si>
    <t>26,0:0,78,860</t>
  </si>
  <si>
    <t>26,21:554,0,668</t>
  </si>
  <si>
    <t>42,0:0,126,1472</t>
  </si>
  <si>
    <t>39,0:0,114,1285</t>
  </si>
  <si>
    <t>12,0:0,36,420</t>
  </si>
  <si>
    <t>9,0:0,27,304</t>
  </si>
  <si>
    <t>19,1:0,57,658</t>
  </si>
  <si>
    <t>13,0:0,36,418</t>
  </si>
  <si>
    <t>11,0:0,33,368</t>
  </si>
  <si>
    <t>13,0:0,39,455</t>
  </si>
  <si>
    <t>chr7:10528604:A</t>
  </si>
  <si>
    <t>55,0:0,120,1287</t>
  </si>
  <si>
    <t>35,24:510,0,494</t>
  </si>
  <si>
    <t>43,0:0,84,892</t>
  </si>
  <si>
    <t>39,0:0,93,982</t>
  </si>
  <si>
    <t>33,0:0,78,872</t>
  </si>
  <si>
    <t>32,0:0,78,849</t>
  </si>
  <si>
    <t>36,0:0,78,879</t>
  </si>
  <si>
    <t>49,1:0,105,1098</t>
  </si>
  <si>
    <t>31,0:0,60,644</t>
  </si>
  <si>
    <t>41,0:0,99,1066</t>
  </si>
  <si>
    <t>32,0:0,72,767</t>
  </si>
  <si>
    <t>NM_001105152_Vmn2r48</t>
  </si>
  <si>
    <t>uc012eym.1_NP_001098622</t>
  </si>
  <si>
    <t>chr18:10842414:A</t>
  </si>
  <si>
    <t>42,0:0,123,1425</t>
  </si>
  <si>
    <t>38,22:561,0,1016</t>
  </si>
  <si>
    <t>35,0:0,99,1114</t>
  </si>
  <si>
    <t>23,0:0,69,803</t>
  </si>
  <si>
    <t>30,0:0,84,976</t>
  </si>
  <si>
    <t>37,0:0,108,1217</t>
  </si>
  <si>
    <t>18,0:0,39,447</t>
  </si>
  <si>
    <t>41,0:0,117,1328</t>
  </si>
  <si>
    <t>chr6:136002156:A</t>
  </si>
  <si>
    <t>41,0:0,123,1404</t>
  </si>
  <si>
    <t>57,0:0,168,1900</t>
  </si>
  <si>
    <t>26,18:504,0,608</t>
  </si>
  <si>
    <t>59,0:0,174,1971</t>
  </si>
  <si>
    <t>44,0:0,129,1439</t>
  </si>
  <si>
    <t>38,0:0,111,1255</t>
  </si>
  <si>
    <t>40,0:0,120,1364</t>
  </si>
  <si>
    <t>47,0:0,138,1557</t>
  </si>
  <si>
    <t>NM_008171_Grin2b</t>
  </si>
  <si>
    <t>uc009elq.1_NP_032197,uc009elr.1_,uc012eut.1_,uc012euu.1_</t>
  </si>
  <si>
    <t>chr6:87185974:G</t>
  </si>
  <si>
    <t>34,1:0,99,1107</t>
  </si>
  <si>
    <t>74,0:0,220,2470</t>
  </si>
  <si>
    <t>62,1:0,187,2125</t>
  </si>
  <si>
    <t>56,0:0,159,1813</t>
  </si>
  <si>
    <t>40,0:0,114,1264</t>
  </si>
  <si>
    <t>47,0:0,138,1539</t>
  </si>
  <si>
    <t>18,18:509,0,503</t>
  </si>
  <si>
    <t>54,0:0,162,1821</t>
  </si>
  <si>
    <t>54,0:0,159,1810</t>
  </si>
  <si>
    <t>52,1:0,153,1731</t>
  </si>
  <si>
    <t>NM_054041_Antxr1</t>
  </si>
  <si>
    <t>uc009ctd.1_,uc009cte.1_Q9CZ52,uc009ctf.1_Q9CZ52-2</t>
  </si>
  <si>
    <t>chr16:78684748:A</t>
  </si>
  <si>
    <t>54,1:0,162,1866</t>
  </si>
  <si>
    <t>52,26:491,0,1561</t>
  </si>
  <si>
    <t>26,0:0,78,904</t>
  </si>
  <si>
    <t>39,0:0,111,1283</t>
  </si>
  <si>
    <t>31,0:0,90,1020</t>
  </si>
  <si>
    <t>26,0:0,75,863</t>
  </si>
  <si>
    <t>52,0:0,153,1772</t>
  </si>
  <si>
    <t>CGTGCCAACAACCGAGAA</t>
  </si>
  <si>
    <t>GTCCCTTCTCTGTCCCTCGT</t>
  </si>
  <si>
    <t>chr4:27652179:A</t>
  </si>
  <si>
    <t>26,0:0,78,881</t>
  </si>
  <si>
    <t>32,0:0,96,1104</t>
  </si>
  <si>
    <t>36,0:0,108,1228</t>
  </si>
  <si>
    <t>8,18:539,0,160</t>
  </si>
  <si>
    <t>14,0:0,42,475</t>
  </si>
  <si>
    <t>25,0:0,72,801</t>
  </si>
  <si>
    <t>15,0:0,42,471</t>
  </si>
  <si>
    <t>21,0:0,60,655</t>
  </si>
  <si>
    <t>20,0:0,57,653</t>
  </si>
  <si>
    <t>17,0:0,48,536</t>
  </si>
  <si>
    <t>chr10:40787992:C</t>
  </si>
  <si>
    <t>41,0:0,120,1372</t>
  </si>
  <si>
    <t>53,13:168,0,1595</t>
  </si>
  <si>
    <t>48,24:494,0,1428</t>
  </si>
  <si>
    <t>67,0:0,202,2339</t>
  </si>
  <si>
    <t>37,0:0,108,1254</t>
  </si>
  <si>
    <t>48,0:0,144,1641</t>
  </si>
  <si>
    <t>51,0:0,153,1763</t>
  </si>
  <si>
    <t>44,0:0,132,1513</t>
  </si>
  <si>
    <t>chr2:147635241:T</t>
  </si>
  <si>
    <t>46,0:0,135,1542</t>
  </si>
  <si>
    <t>53,0:0,150,1726</t>
  </si>
  <si>
    <t>30,0:0,81,913</t>
  </si>
  <si>
    <t>35,0:0,102,1153</t>
  </si>
  <si>
    <t>26,0:0,78,914</t>
  </si>
  <si>
    <t>13,19:522,0,304</t>
  </si>
  <si>
    <t>34,0:0,102,1168</t>
  </si>
  <si>
    <t>30,0:0,87,987</t>
  </si>
  <si>
    <t>chr3:127357360:A</t>
  </si>
  <si>
    <t>57,0:0,171,1954</t>
  </si>
  <si>
    <t>64,0:0,190,2165</t>
  </si>
  <si>
    <t>37,0:0,111,1250</t>
  </si>
  <si>
    <t>18,18:501,0,498</t>
  </si>
  <si>
    <t>38,0:0,111,1256</t>
  </si>
  <si>
    <t>44,0:0,132,1496</t>
  </si>
  <si>
    <t>chr4:113393872:T</t>
  </si>
  <si>
    <t>26,18:502,0,705</t>
  </si>
  <si>
    <t>37,0:0,111,1279</t>
  </si>
  <si>
    <t>24,0:0,72,841</t>
  </si>
  <si>
    <t>22,0:0,66,768</t>
  </si>
  <si>
    <t>23,0:0,69,791</t>
  </si>
  <si>
    <t>31,0:0,87,1020</t>
  </si>
  <si>
    <t>38,0:0,114,1321</t>
  </si>
  <si>
    <t>16,0:0,48,561</t>
  </si>
  <si>
    <t>NM_001167876_Skint5,NM_001167878_Skint5</t>
  </si>
  <si>
    <t>uc009vcz.1_A7XUY5,uc012diu.1_A7XUY5-2</t>
  </si>
  <si>
    <t>chr12:77185170:A</t>
  </si>
  <si>
    <t>48,0:0,141,1669</t>
  </si>
  <si>
    <t>61,0:0,180,2091</t>
  </si>
  <si>
    <t>73,0:0,214,2492</t>
  </si>
  <si>
    <t>72,0:0,211,2490</t>
  </si>
  <si>
    <t>28,1:0,84,988</t>
  </si>
  <si>
    <t>42,0:0,126,1480</t>
  </si>
  <si>
    <t>21,19:483,0,563</t>
  </si>
  <si>
    <t>NM_001005510_Syne2</t>
  </si>
  <si>
    <t>uc007nxp.1_Q6ZWQ0,uc007nxr.1_Q6DFZ2,uc007nxs.1_Q6ZWQ0-3,uc007nxt.1_Q6PI66,uc011ynw.1_Q6PI66</t>
  </si>
  <si>
    <t>chr9:10934469:T</t>
  </si>
  <si>
    <t>40,0:0,111,1331</t>
  </si>
  <si>
    <t>37,20:497,0,1043</t>
  </si>
  <si>
    <t>66,0:0,196,2303</t>
  </si>
  <si>
    <t>71,0:0,211,2461</t>
  </si>
  <si>
    <t>24,0:0,69,812</t>
  </si>
  <si>
    <t>18,0:0,51,589</t>
  </si>
  <si>
    <t>chr14:54600135:A</t>
  </si>
  <si>
    <t>20,0:0,57,675</t>
  </si>
  <si>
    <t>43,0:0,129,1496</t>
  </si>
  <si>
    <t>40,0:0,114,1319</t>
  </si>
  <si>
    <t>29,22:544,0,739</t>
  </si>
  <si>
    <t>16,0:0,42,481</t>
  </si>
  <si>
    <t>13,0:0,36,432</t>
  </si>
  <si>
    <t>29,0:0,87,984</t>
  </si>
  <si>
    <t>9,0:0,24,276</t>
  </si>
  <si>
    <t>13,0:0,39,446</t>
  </si>
  <si>
    <t>7,0:0,21,244</t>
  </si>
  <si>
    <t>11,0:0,33,377</t>
  </si>
  <si>
    <t>uc007tsk.1_,uc007tsl.1_,uc007tsv.1_,uc007ttq.1_,uc007ttr.1_,uc007tts.1_Q5R1A7</t>
  </si>
  <si>
    <t>chr4:113081338:G</t>
  </si>
  <si>
    <t>46,0:0,138,1485</t>
  </si>
  <si>
    <t>49,0:0,147,1624</t>
  </si>
  <si>
    <t>66,0:0,195,2117</t>
  </si>
  <si>
    <t>36,21:456,0,912</t>
  </si>
  <si>
    <t>32,0:0,96,1064</t>
  </si>
  <si>
    <t>22,0:0,66,710</t>
  </si>
  <si>
    <t>20,0:0,60,653</t>
  </si>
  <si>
    <t>31,0:0,93,1020</t>
  </si>
  <si>
    <t>29,0:0,87,953</t>
  </si>
  <si>
    <t>34,0:0,102,1109</t>
  </si>
  <si>
    <t>26,0:0,78,816</t>
  </si>
  <si>
    <t>chr5:23695876:T</t>
  </si>
  <si>
    <t>46,0:0,132,1560</t>
  </si>
  <si>
    <t>66,0:0,198,2273</t>
  </si>
  <si>
    <t>63,1:0,187,2147</t>
  </si>
  <si>
    <t>80,0:0,238,2793</t>
  </si>
  <si>
    <t>29,0:0,81,918</t>
  </si>
  <si>
    <t>36,0:0,102,1165</t>
  </si>
  <si>
    <t>18,18:511,0,449</t>
  </si>
  <si>
    <t>36,0:0,99,1126</t>
  </si>
  <si>
    <t>41,0:0,120,1356</t>
  </si>
  <si>
    <t>chr6:137819160:T</t>
  </si>
  <si>
    <t>27,0:0,81,909</t>
  </si>
  <si>
    <t>4,18:511,0,39</t>
  </si>
  <si>
    <t>28,0:0,78,907</t>
  </si>
  <si>
    <t>7,0:0,21,241</t>
  </si>
  <si>
    <t>19,0:0,48,549</t>
  </si>
  <si>
    <t>16,0:0,48,546</t>
  </si>
  <si>
    <t>22,0:0,63,701</t>
  </si>
  <si>
    <t>17,0:0,45,515</t>
  </si>
  <si>
    <t>20,0:0,60,664</t>
  </si>
  <si>
    <t>chr7:84396487:C</t>
  </si>
  <si>
    <t>55,0:0,141,1595</t>
  </si>
  <si>
    <t>42,20:443,0,1080</t>
  </si>
  <si>
    <t>70,0:0,168,1930</t>
  </si>
  <si>
    <t>41,14:292,0,856</t>
  </si>
  <si>
    <t>43,0:0,129,1467</t>
  </si>
  <si>
    <t>40,0:0,120,1362</t>
  </si>
  <si>
    <t>21,0:0,63,710</t>
  </si>
  <si>
    <t>49,0:0,126,1387</t>
  </si>
  <si>
    <t>35,0:0,96,1091</t>
  </si>
  <si>
    <t>28,0:0,84,947</t>
  </si>
  <si>
    <t>44,1:0,120,1354</t>
  </si>
  <si>
    <t>chr8:5425348:T</t>
  </si>
  <si>
    <t>38,0:0,111,1282</t>
  </si>
  <si>
    <t>35,0:0,102,1196</t>
  </si>
  <si>
    <t>24,0:0,72,854</t>
  </si>
  <si>
    <t>45,0:0,135,1555</t>
  </si>
  <si>
    <t>30,0:0,90,964</t>
  </si>
  <si>
    <t>25,0:0,72,794</t>
  </si>
  <si>
    <t>22,0:0,63,703</t>
  </si>
  <si>
    <t>14,0:0,39,453</t>
  </si>
  <si>
    <t>16,22:488,0,403</t>
  </si>
  <si>
    <t>chr2:38604255:A</t>
  </si>
  <si>
    <t>45,0:0,135,1549</t>
  </si>
  <si>
    <t>69,0:0,202,2265</t>
  </si>
  <si>
    <t>83,1:0,250,2828</t>
  </si>
  <si>
    <t>78,1:0,235,2693</t>
  </si>
  <si>
    <t>37,0:0,111,1248</t>
  </si>
  <si>
    <t>52,0:0,153,1729</t>
  </si>
  <si>
    <t>20,17:467,0,525</t>
  </si>
  <si>
    <t>46,0:0,132,1492</t>
  </si>
  <si>
    <t>55,1:0,165,1871</t>
  </si>
  <si>
    <t>38,0:0,111,1254</t>
  </si>
  <si>
    <t>51,0:0,153,1722</t>
  </si>
  <si>
    <t>NM_001159548_Nr6a1,NM_001159549_Nr6a1,NM_010264_Nr6a1</t>
  </si>
  <si>
    <t>uc012bus.1_NP_001153021,uc012but.1_Q64249-3,uc012buu.1_Q64249</t>
  </si>
  <si>
    <t>chr6:147370522:G</t>
  </si>
  <si>
    <t>22,0:0,66,741</t>
  </si>
  <si>
    <t>24,0:0,66,747</t>
  </si>
  <si>
    <t>4,20:511,0,26</t>
  </si>
  <si>
    <t>21,0:0,63,687</t>
  </si>
  <si>
    <t>7,0:0,18,203</t>
  </si>
  <si>
    <t>10,0:0,30,348</t>
  </si>
  <si>
    <t>11,0:0,30,337</t>
  </si>
  <si>
    <t>12,0:0,36,426</t>
  </si>
  <si>
    <t>chr8:93329432:T</t>
  </si>
  <si>
    <t>57,0:0,168,1927</t>
  </si>
  <si>
    <t>80,0:0,232,2710</t>
  </si>
  <si>
    <t>20,0:0,60,699</t>
  </si>
  <si>
    <t>34,0:0,96,1116</t>
  </si>
  <si>
    <t>22,1:0,63,707</t>
  </si>
  <si>
    <t>15,20:514,0,367</t>
  </si>
  <si>
    <t>chr4:142657306:T</t>
  </si>
  <si>
    <t>56,0:0,165,1930</t>
  </si>
  <si>
    <t>57,0:0,165,1914</t>
  </si>
  <si>
    <t>91,0:0,271,3069</t>
  </si>
  <si>
    <t>102,0:0,307,3490</t>
  </si>
  <si>
    <t>40,0:0,117,1318</t>
  </si>
  <si>
    <t>25,16:442,0,649</t>
  </si>
  <si>
    <t>uc008vpy.1_</t>
  </si>
  <si>
    <t>chr18:63749950:C</t>
  </si>
  <si>
    <t>33,0:0,99,1127</t>
  </si>
  <si>
    <t>50,0:0,147,1708</t>
  </si>
  <si>
    <t>55,0:0,165,1891</t>
  </si>
  <si>
    <t>28,19:469,0,697</t>
  </si>
  <si>
    <t>19,1:0,57,672</t>
  </si>
  <si>
    <t>26,0:0,75,844</t>
  </si>
  <si>
    <t>25,0:0,75,863</t>
  </si>
  <si>
    <t>27,0:0,81,922</t>
  </si>
  <si>
    <t>31,0:0,93,1049</t>
  </si>
  <si>
    <t>chr18:49439559:T</t>
  </si>
  <si>
    <t>59,0:0,178,2055</t>
  </si>
  <si>
    <t>45,22:454,0,1400</t>
  </si>
  <si>
    <t>47,0:0,138,1640</t>
  </si>
  <si>
    <t>39,0:0,117,1356</t>
  </si>
  <si>
    <t>32,0:0,96,1133</t>
  </si>
  <si>
    <t>48,0:0,144,1675</t>
  </si>
  <si>
    <t>chr1:102452685:A</t>
  </si>
  <si>
    <t>48,2:0,144,1651</t>
  </si>
  <si>
    <t>39,1:0,114,1327</t>
  </si>
  <si>
    <t>15,0:0,45,519</t>
  </si>
  <si>
    <t>20,1:0,60,675</t>
  </si>
  <si>
    <t>22,1:0,66,748</t>
  </si>
  <si>
    <t>9,18:495,0,233</t>
  </si>
  <si>
    <t>20,1:0,60,694</t>
  </si>
  <si>
    <t>chr2:121344077:C</t>
  </si>
  <si>
    <t>19,0:131,188,787</t>
  </si>
  <si>
    <t>29,18:504,0,805</t>
  </si>
  <si>
    <t>25,0:334,406,1167</t>
  </si>
  <si>
    <t>31,0:131,221,1209</t>
  </si>
  <si>
    <t>12,0:155,191,565</t>
  </si>
  <si>
    <t>18,0:230,278,779</t>
  </si>
  <si>
    <t>24,0:119,192,948</t>
  </si>
  <si>
    <t>13,0:250,286,661</t>
  </si>
  <si>
    <t>18,0:169,223,796</t>
  </si>
  <si>
    <t>14,0:243,282,684</t>
  </si>
  <si>
    <t>26,0:18,96,918</t>
  </si>
  <si>
    <t>NM_030234_Wdr76</t>
  </si>
  <si>
    <t>uc008lzi.1_A6PWY4-2,uc008lzj.1_A6PWY4-2,uc012ccs.1_A6PWY4-3,uc012cct.1_A6PWY4-2</t>
  </si>
  <si>
    <t>chr16:79590852:A</t>
  </si>
  <si>
    <t>50,0:0,150,1757</t>
  </si>
  <si>
    <t>42,20:410,0,1292</t>
  </si>
  <si>
    <t>69,0:0,205,2373</t>
  </si>
  <si>
    <t>60,0:0,178,2093</t>
  </si>
  <si>
    <t>27,0:0,81,942</t>
  </si>
  <si>
    <t>chr17:24967633:T</t>
  </si>
  <si>
    <t>58,0:0,174,2016</t>
  </si>
  <si>
    <t>111,0:0,331,3807</t>
  </si>
  <si>
    <t>103,0:0,304,3535</t>
  </si>
  <si>
    <t>132,0:0,397,4571</t>
  </si>
  <si>
    <t>18,20:505,0,510</t>
  </si>
  <si>
    <t>33,0:0,96,1109</t>
  </si>
  <si>
    <t>34,0:0,102,1147</t>
  </si>
  <si>
    <t>42,0:0,120,1376</t>
  </si>
  <si>
    <t>NM_029197_4930528F23Rik</t>
  </si>
  <si>
    <t>uc008ayk.1_Q9D513,uc012ams.1_NP_083473</t>
  </si>
  <si>
    <t>chr1:35152059:G</t>
  </si>
  <si>
    <t>41,1:0,120,1363</t>
  </si>
  <si>
    <t>58,1:0,171,1971</t>
  </si>
  <si>
    <t>49,0:0,144,1664</t>
  </si>
  <si>
    <t>25,0:0,75,848</t>
  </si>
  <si>
    <t>13,17:481,0,331</t>
  </si>
  <si>
    <t>30,1:0,90,1029</t>
  </si>
  <si>
    <t>38,2:0,114,1317</t>
  </si>
  <si>
    <t>chr10:117977792:C</t>
  </si>
  <si>
    <t>54,0:0,162,1887</t>
  </si>
  <si>
    <t>53,0:0,159,1820</t>
  </si>
  <si>
    <t>34,18:449,0,952</t>
  </si>
  <si>
    <t>34,0:0,102,1188</t>
  </si>
  <si>
    <t>32,0:0,96,1112</t>
  </si>
  <si>
    <t>45,0:0,132,1530</t>
  </si>
  <si>
    <t>chr1:97733258:C</t>
  </si>
  <si>
    <t>24,16:439,0,596</t>
  </si>
  <si>
    <t>62,0:0,184,2130</t>
  </si>
  <si>
    <t>40,0:0,120,1426</t>
  </si>
  <si>
    <t>25,0:0,69,795</t>
  </si>
  <si>
    <t>23,0:0,69,812</t>
  </si>
  <si>
    <t>32,0:0,96,1120</t>
  </si>
  <si>
    <t>25,0:0,72,845</t>
  </si>
  <si>
    <t>22,0:0,63,743</t>
  </si>
  <si>
    <t>chr2:121344076:T</t>
  </si>
  <si>
    <t>19,0:123,180,777</t>
  </si>
  <si>
    <t>28,18:494,0,710</t>
  </si>
  <si>
    <t>25,0:334,407,1167</t>
  </si>
  <si>
    <t>32,0:92,188,1207</t>
  </si>
  <si>
    <t>14,0:117,156,540</t>
  </si>
  <si>
    <t>20,0:194,248,816</t>
  </si>
  <si>
    <t>24,0:119,188,903</t>
  </si>
  <si>
    <t>13,0:248,281,632</t>
  </si>
  <si>
    <t>18,0:168,222,786</t>
  </si>
  <si>
    <t>14,0:229,268,671</t>
  </si>
  <si>
    <t>27,0:12,93,933</t>
  </si>
  <si>
    <t>chr4:136792437:G</t>
  </si>
  <si>
    <t>57,0:0,165,1883</t>
  </si>
  <si>
    <t>75,0:0,217,2485</t>
  </si>
  <si>
    <t>55,0:0,165,1904</t>
  </si>
  <si>
    <t>78,1:0,226,2586</t>
  </si>
  <si>
    <t>15,19:470,0,430</t>
  </si>
  <si>
    <t>35,0:0,96,1106</t>
  </si>
  <si>
    <t>50,0:0,150,1718</t>
  </si>
  <si>
    <t>chr4:150786043:A</t>
  </si>
  <si>
    <t>20,0:0,60,682</t>
  </si>
  <si>
    <t>53,0:0,159,1873</t>
  </si>
  <si>
    <t>20,0:0,57,654</t>
  </si>
  <si>
    <t>16,18:493,0,427</t>
  </si>
  <si>
    <t>19,0:0,57,647</t>
  </si>
  <si>
    <t>22,0:0,66,777</t>
  </si>
  <si>
    <t>18,0:0,54,617</t>
  </si>
  <si>
    <t>26,0:0,78,901</t>
  </si>
  <si>
    <t>NM_001081557_Camta1</t>
  </si>
  <si>
    <t>uc008vyn.2_A2A891,uc012dpz.1_B9EK89</t>
  </si>
  <si>
    <t>chr10:118111428:C</t>
  </si>
  <si>
    <t>54,0:0,162,1839</t>
  </si>
  <si>
    <t>40,18:387,0,1191</t>
  </si>
  <si>
    <t>59,5:0,122,1954</t>
  </si>
  <si>
    <t>82,4:0,247,2830</t>
  </si>
  <si>
    <t>46,0:0,138,1590</t>
  </si>
  <si>
    <t>47,1:0,138,1631</t>
  </si>
  <si>
    <t>49,0:0,147,1713</t>
  </si>
  <si>
    <t>48,1:0,141,1628</t>
  </si>
  <si>
    <t>chr15:42905186:C</t>
  </si>
  <si>
    <t>27,1:0,81,958</t>
  </si>
  <si>
    <t>56,7:0,37,1784</t>
  </si>
  <si>
    <t>48,1:0,138,1609</t>
  </si>
  <si>
    <t>22,18:464,0,583</t>
  </si>
  <si>
    <t>32,0:0,96,1091</t>
  </si>
  <si>
    <t>29,1:0,87,994</t>
  </si>
  <si>
    <t>43,0:0,129,1487</t>
  </si>
  <si>
    <t>32,1:0,93,1082</t>
  </si>
  <si>
    <t>44,1:0,129,1470</t>
  </si>
  <si>
    <t>NM_172815_Rspo2</t>
  </si>
  <si>
    <t>uc007vpg.1_Q8BFU0,uc007vph.1_Q8BFU0</t>
  </si>
  <si>
    <t>chr2:26653475:T</t>
  </si>
  <si>
    <t>25,0:0,69,753</t>
  </si>
  <si>
    <t>41,0:0,111,1251</t>
  </si>
  <si>
    <t>26,23:476,0,495</t>
  </si>
  <si>
    <t>55,0:0,147,1680</t>
  </si>
  <si>
    <t>19,0:0,54,606</t>
  </si>
  <si>
    <t>21,0:0,51,579</t>
  </si>
  <si>
    <t>14,0:0,39,403</t>
  </si>
  <si>
    <t>19,0:0,45,502</t>
  </si>
  <si>
    <t>25,0:0,60,694</t>
  </si>
  <si>
    <t>20,0:0,48,522</t>
  </si>
  <si>
    <t>chr4:123107121:C</t>
  </si>
  <si>
    <t>25,0:0,75,857</t>
  </si>
  <si>
    <t>29,18:470,0,747</t>
  </si>
  <si>
    <t>37,0:0,108,1272</t>
  </si>
  <si>
    <t>20,0:0,54,606</t>
  </si>
  <si>
    <t>31,0:0,84,966</t>
  </si>
  <si>
    <t>21,1:0,63,717</t>
  </si>
  <si>
    <t>uc008upl.2_B1ARU3,uc008upm.1_Q3TRV6,uc008upr.2_NP_001186065</t>
  </si>
  <si>
    <t>chr5:17363129:G</t>
  </si>
  <si>
    <t>85,0:0,256,2935</t>
  </si>
  <si>
    <t>42,19:373,0,1235</t>
  </si>
  <si>
    <t>70,1:0,205,2346</t>
  </si>
  <si>
    <t>52,0:0,156,1785</t>
  </si>
  <si>
    <t>45,0:0,135,1554</t>
  </si>
  <si>
    <t>53,0:0,159,1826</t>
  </si>
  <si>
    <t>40,0:0,120,1353</t>
  </si>
  <si>
    <t>NM_001159558_Cd36</t>
  </si>
  <si>
    <t>uc012dsl.1_Q3UAI3</t>
  </si>
  <si>
    <t>chr8:18883956:T</t>
  </si>
  <si>
    <t>40,0:0,120,1420</t>
  </si>
  <si>
    <t>62,0:0,187,2201</t>
  </si>
  <si>
    <t>90,0:0,271,3223</t>
  </si>
  <si>
    <t>21,1:0,63,736</t>
  </si>
  <si>
    <t>29,1:0,87,1000</t>
  </si>
  <si>
    <t>24,0:0,72,864</t>
  </si>
  <si>
    <t>26,19:448,0,713</t>
  </si>
  <si>
    <t>NM_026792_Agpat5</t>
  </si>
  <si>
    <t>uc009kzv.1_Q9D1E8,uc012gaf.1_Q3TDP3</t>
  </si>
  <si>
    <t>chr4:113724750:A</t>
  </si>
  <si>
    <t>26,17:432,0,689</t>
  </si>
  <si>
    <t>24,0:0,66,762</t>
  </si>
  <si>
    <t>53,0:0,159,1829</t>
  </si>
  <si>
    <t>35,0:0,105,1209</t>
  </si>
  <si>
    <t>40,0:0,120,1369</t>
  </si>
  <si>
    <t>chr5:5762182:A</t>
  </si>
  <si>
    <t>33,18:464,0,944</t>
  </si>
  <si>
    <t>50,0:0,144,1667</t>
  </si>
  <si>
    <t>50,0:0,150,1727</t>
  </si>
  <si>
    <t>48,0:0,141,1639</t>
  </si>
  <si>
    <t>19,0:0,57,657</t>
  </si>
  <si>
    <t>chr2:134366235:A</t>
  </si>
  <si>
    <t>27,0:0,81,876</t>
  </si>
  <si>
    <t>19,16:453,0,417</t>
  </si>
  <si>
    <t>25,0:0,75,796</t>
  </si>
  <si>
    <t>42,0:0,123,1303</t>
  </si>
  <si>
    <t>28,0:0,81,900</t>
  </si>
  <si>
    <t>20,0:0,60,630</t>
  </si>
  <si>
    <t>16,0:0,48,522</t>
  </si>
  <si>
    <t>19,0:0,57,632</t>
  </si>
  <si>
    <t>15,0:0,42,454</t>
  </si>
  <si>
    <t>23,0:0,66,723</t>
  </si>
  <si>
    <t>18,0:0,54,571</t>
  </si>
  <si>
    <t>NM_010403_Hao1</t>
  </si>
  <si>
    <t>uc008mns.1_Q3UEE8</t>
  </si>
  <si>
    <t>chr13:57338260:T</t>
  </si>
  <si>
    <t>62,0:0,187,2199</t>
  </si>
  <si>
    <t>29,16:434,0,815</t>
  </si>
  <si>
    <t>66,0:0,199,2354</t>
  </si>
  <si>
    <t>37,0:0,111,1314</t>
  </si>
  <si>
    <t>23,0:0,69,821</t>
  </si>
  <si>
    <t>35,0:0,102,1210</t>
  </si>
  <si>
    <t>chr14:72861751:A</t>
  </si>
  <si>
    <t>26,11:206,0,815</t>
  </si>
  <si>
    <t>26,16:437,0,713</t>
  </si>
  <si>
    <t>55,1:0,159,1838</t>
  </si>
  <si>
    <t>19,0:0,57,654</t>
  </si>
  <si>
    <t>9,0:0,27,305</t>
  </si>
  <si>
    <t>18,0:0,48,534</t>
  </si>
  <si>
    <t>22,0:0,66,757</t>
  </si>
  <si>
    <t>chr2:166816608:T</t>
  </si>
  <si>
    <t>42,1:0,126,1458</t>
  </si>
  <si>
    <t>63,1:0,187,2148</t>
  </si>
  <si>
    <t>47,21:395,0,1399</t>
  </si>
  <si>
    <t>41,0:0,123,1434</t>
  </si>
  <si>
    <t>45,0:0,129,1460</t>
  </si>
  <si>
    <t>NM_001109905_Stau1,NM_001109906_Stau1,NM_011490_Stau1</t>
  </si>
  <si>
    <t>uc008nyv.2_A2A5S2,uc008nyw.2_Q9DBE7,uc008nyx.2_A2A5R8,uc008nyy.2_A2A5S3</t>
  </si>
  <si>
    <t>chr14:107235557:T</t>
  </si>
  <si>
    <t>33,0:0,96,1136</t>
  </si>
  <si>
    <t>27,16:426,0,770</t>
  </si>
  <si>
    <t>44,0:0,132,1587</t>
  </si>
  <si>
    <t>27,0:0,78,930</t>
  </si>
  <si>
    <t>28,0:0,78,922</t>
  </si>
  <si>
    <t>chr14:71377285:A</t>
  </si>
  <si>
    <t>41,0:0,120,1354</t>
  </si>
  <si>
    <t>24,16:393,0,601</t>
  </si>
  <si>
    <t>70,0:0,205,2362</t>
  </si>
  <si>
    <t>31,0:0,90,963</t>
  </si>
  <si>
    <t>36,0:0,105,1186</t>
  </si>
  <si>
    <t>47,0:0,141,1560</t>
  </si>
  <si>
    <t>37,0:0,108,1190</t>
  </si>
  <si>
    <t>32,0:0,93,1018</t>
  </si>
  <si>
    <t>NM_008115_Gfra2</t>
  </si>
  <si>
    <t>uc007uoz.1_Q3UUD8,uc007upa.1_Q3UUD8,uc007upb.1_O08842-2,uc007upc.1_Q3UET6</t>
  </si>
  <si>
    <t>chr12:89288617:C</t>
  </si>
  <si>
    <t>45,0:0,120,1394</t>
  </si>
  <si>
    <t>76,0:0,223,2544</t>
  </si>
  <si>
    <t>60,0:0,165,1882</t>
  </si>
  <si>
    <t>53,25:391,0,1564</t>
  </si>
  <si>
    <t>26,0:0,72,834</t>
  </si>
  <si>
    <t>19,0:0,54,617</t>
  </si>
  <si>
    <t>27,0:0,69,793</t>
  </si>
  <si>
    <t>24,0:0,63,712</t>
  </si>
  <si>
    <t>21,0:0,57,661</t>
  </si>
  <si>
    <t>29,0:0,81,907</t>
  </si>
  <si>
    <t>uc007ojq.1_</t>
  </si>
  <si>
    <t>chr15:32411665:T</t>
  </si>
  <si>
    <t>39,1:0,111,1230</t>
  </si>
  <si>
    <t>51,0:0,141,1601</t>
  </si>
  <si>
    <t>54,2:0,156,1788</t>
  </si>
  <si>
    <t>36,19:398,0,913</t>
  </si>
  <si>
    <t>21,0:0,60,668</t>
  </si>
  <si>
    <t>16,0:0,48,536</t>
  </si>
  <si>
    <t>23,0:0,69,795</t>
  </si>
  <si>
    <t>11,0:0,33,376</t>
  </si>
  <si>
    <t>19,1:0,51,583</t>
  </si>
  <si>
    <t>20,1:0,60,670</t>
  </si>
  <si>
    <t>NM_009154_Sema5a</t>
  </si>
  <si>
    <t>uc007vkp.1_Q6P1C9,uc007vkq.1_Q6P1C9,uc007vkr.1_Q8BXU8,uc007vks.1_Q8BXU8,uc007vkt.1_Q8BXU8,uc007vku.1_Q3UPZ0</t>
  </si>
  <si>
    <t>chr9:81273086:T</t>
  </si>
  <si>
    <t>29,16:414,0,811</t>
  </si>
  <si>
    <t>46,0:0,138,1625</t>
  </si>
  <si>
    <t>41,0:0,123,1450</t>
  </si>
  <si>
    <t>54,0:0,162,1900</t>
  </si>
  <si>
    <t>37,0:0,105,1221</t>
  </si>
  <si>
    <t>CCCCCAAGTAAACAATACTGTCA</t>
  </si>
  <si>
    <t>CCCGAAATGCCAGTATTAAA</t>
  </si>
  <si>
    <t>chr2:144813303:A</t>
  </si>
  <si>
    <t>67,0:0,202,2304</t>
  </si>
  <si>
    <t>46,0:0,138,1582</t>
  </si>
  <si>
    <t>57,0:0,171,1941</t>
  </si>
  <si>
    <t>32,0:0,96,1107</t>
  </si>
  <si>
    <t>21,15:409,0,593</t>
  </si>
  <si>
    <t>50,0:0,150,1722</t>
  </si>
  <si>
    <t>43,0:0,129,1469</t>
  </si>
  <si>
    <t>chr7:57847895:A</t>
  </si>
  <si>
    <t>13,0:0,33,358</t>
  </si>
  <si>
    <t>16,0:0,48,534</t>
  </si>
  <si>
    <t>10,16:452,0,273</t>
  </si>
  <si>
    <t>19,0:0,54,645</t>
  </si>
  <si>
    <t>25,0:0,66,770</t>
  </si>
  <si>
    <t>18,0:0,51,593</t>
  </si>
  <si>
    <t>17,0:0,48,547</t>
  </si>
  <si>
    <t>23,0:0,66,730</t>
  </si>
  <si>
    <t>uc009hby.1_Q2VWQ2</t>
  </si>
  <si>
    <t>chr6:78120847:C</t>
  </si>
  <si>
    <t>34,17:385,0,1001</t>
  </si>
  <si>
    <t>29,1:0,84,968</t>
  </si>
  <si>
    <t>34,1:0,102,1184</t>
  </si>
  <si>
    <t>22,0:0,66,727</t>
  </si>
  <si>
    <t>34,1:0,102,1166</t>
  </si>
  <si>
    <t>28,1:0,84,958</t>
  </si>
  <si>
    <t>35,1:0,105,1189</t>
  </si>
  <si>
    <t>chr8:11148458:T</t>
  </si>
  <si>
    <t>69,0:0,196,2227</t>
  </si>
  <si>
    <t>75,0:0,220,2518</t>
  </si>
  <si>
    <t>72,0:0,205,2346</t>
  </si>
  <si>
    <t>33,0:0,90,1008</t>
  </si>
  <si>
    <t>29,0:0,84,910</t>
  </si>
  <si>
    <t>33,1:0,96,1129</t>
  </si>
  <si>
    <t>37,0:0,102,1174</t>
  </si>
  <si>
    <t>33,0:0,99,1116</t>
  </si>
  <si>
    <t>19,15:403,0,461</t>
  </si>
  <si>
    <t>chr7:124467231:A</t>
  </si>
  <si>
    <t>26,17:426,0,716</t>
  </si>
  <si>
    <t>53,2:0,153,1773</t>
  </si>
  <si>
    <t>17,0:0,51,572</t>
  </si>
  <si>
    <t>23,0:0,69,771</t>
  </si>
  <si>
    <t>23,0:0,69,777</t>
  </si>
  <si>
    <t>15,0:0,45,484</t>
  </si>
  <si>
    <t>25,1:0,75,826</t>
  </si>
  <si>
    <t>16,0:0,48,543</t>
  </si>
  <si>
    <t>chr2:123007748:T</t>
  </si>
  <si>
    <t>30,0:0,87,974</t>
  </si>
  <si>
    <t>47,0:0,141,1616</t>
  </si>
  <si>
    <t>50,0:0,144,1654</t>
  </si>
  <si>
    <t>60,0:0,180,2058</t>
  </si>
  <si>
    <t>32,0:0,96,1084</t>
  </si>
  <si>
    <t>34,0:0,93,1062</t>
  </si>
  <si>
    <t>33,0:0,96,1094</t>
  </si>
  <si>
    <t>14,15:428,0,355</t>
  </si>
  <si>
    <t>GGGATAGAATCTGCCTTCAGAC</t>
  </si>
  <si>
    <t>CTAGGCCGTAGAATGGATGG</t>
  </si>
  <si>
    <t>chr7:39001735:A</t>
  </si>
  <si>
    <t>34,0:0,96,1112</t>
  </si>
  <si>
    <t>38,0:0,108,1256</t>
  </si>
  <si>
    <t>20,19:449,0,469</t>
  </si>
  <si>
    <t>27,0:0,75,878</t>
  </si>
  <si>
    <t>24,0:0,72,863</t>
  </si>
  <si>
    <t>25,0:0,63,729</t>
  </si>
  <si>
    <t>17,0:0,51,579</t>
  </si>
  <si>
    <t>19,0:0,57,624</t>
  </si>
  <si>
    <t>chr11:76820546:T</t>
  </si>
  <si>
    <t>49,0:0,141,1406</t>
  </si>
  <si>
    <t>37,16:357,0,970</t>
  </si>
  <si>
    <t>57,0:0,162,1664</t>
  </si>
  <si>
    <t>63,0:0,189,1961</t>
  </si>
  <si>
    <t>34,0:0,99,1007</t>
  </si>
  <si>
    <t>38,0:0,108,1075</t>
  </si>
  <si>
    <t>40,0:0,114,1112</t>
  </si>
  <si>
    <t>48,0:0,135,1410</t>
  </si>
  <si>
    <t>29,0:0,87,940</t>
  </si>
  <si>
    <t>46,0:0,135,1316</t>
  </si>
  <si>
    <t>41,0:0,120,1203</t>
  </si>
  <si>
    <t>CTCTTGCTGGGAAAGACAGG</t>
  </si>
  <si>
    <t>TCTCAGCCATCAGAAAGCTC</t>
  </si>
  <si>
    <t>NM_010484_Slc6a4</t>
  </si>
  <si>
    <t>uc007kgf.2_Q5NCR6</t>
  </si>
  <si>
    <t>chr1:67035383:C</t>
  </si>
  <si>
    <t>33,0:0,99,1122</t>
  </si>
  <si>
    <t>64,0:0,190,2179</t>
  </si>
  <si>
    <t>59,0:0,168,1941</t>
  </si>
  <si>
    <t>62,0:0,187,2170</t>
  </si>
  <si>
    <t>34,0:0,96,1103</t>
  </si>
  <si>
    <t>41,0:0,123,1399</t>
  </si>
  <si>
    <t>44,0:0,129,1451</t>
  </si>
  <si>
    <t>16,13:369,0,424</t>
  </si>
  <si>
    <t>GCACCTCTGGTATAGCTCGG</t>
  </si>
  <si>
    <t>TGACTAAGGCCATGGAATGC</t>
  </si>
  <si>
    <t>chr5:138672329:C</t>
  </si>
  <si>
    <t>20,0:0,60,702</t>
  </si>
  <si>
    <t>8,15:437,0,170</t>
  </si>
  <si>
    <t>38,0:0,114,1289</t>
  </si>
  <si>
    <t>52,0:0,153,1781</t>
  </si>
  <si>
    <t>24,0:0,72,822</t>
  </si>
  <si>
    <t>21,0:0,63,742</t>
  </si>
  <si>
    <t>28,0:0,81,935</t>
  </si>
  <si>
    <t>NM_001013773_BC055004</t>
  </si>
  <si>
    <t>uc009afb.2_E0CX47,uc012efj.1_,uc012efk.1_NP_001013795</t>
  </si>
  <si>
    <t>chr8:32358065:C</t>
  </si>
  <si>
    <t>56,0:0,165,1879</t>
  </si>
  <si>
    <t>77,0:0,232,2643</t>
  </si>
  <si>
    <t>19,0:358,412,975</t>
  </si>
  <si>
    <t>27,2:204,234,1064</t>
  </si>
  <si>
    <t>20,17:443,0,544</t>
  </si>
  <si>
    <t>55,0:0,165,1877</t>
  </si>
  <si>
    <t>44,0:0,132,1523</t>
  </si>
  <si>
    <t>51,0:0,153,1760</t>
  </si>
  <si>
    <t>C1:C5:</t>
  </si>
  <si>
    <t>gaatggtagggaggagcaga</t>
  </si>
  <si>
    <t>caaagccctattgtcatttcg</t>
  </si>
  <si>
    <t>NM_001012517_Fut10</t>
  </si>
  <si>
    <t>uc009ljk.1_Q5F2L2,uc009ljl.1_Q5F2L2,uc012gby.1_Q5F2L2-3</t>
  </si>
  <si>
    <t>chr11:57626292:A</t>
  </si>
  <si>
    <t>19,0:0,51,607</t>
  </si>
  <si>
    <t>19,17:445,0,482</t>
  </si>
  <si>
    <t>38,1:0,105,1225</t>
  </si>
  <si>
    <t>20,0:0,57,666</t>
  </si>
  <si>
    <t>13,0:0,39,452</t>
  </si>
  <si>
    <t>30,0:0,81,919</t>
  </si>
  <si>
    <t>18,0:0,54,641</t>
  </si>
  <si>
    <t>14,0:0,42,474</t>
  </si>
  <si>
    <t>chr11:58769937:T</t>
  </si>
  <si>
    <t>52,0:0,156,1823</t>
  </si>
  <si>
    <t>83,1:0,250,2948</t>
  </si>
  <si>
    <t>77,0:0,232,2742</t>
  </si>
  <si>
    <t>78,0:0,229,2733</t>
  </si>
  <si>
    <t>43,0:0,129,1520</t>
  </si>
  <si>
    <t>47,0:0,138,1615</t>
  </si>
  <si>
    <t>40,0:0,120,1381</t>
  </si>
  <si>
    <t>19,15:406,0,529</t>
  </si>
  <si>
    <t>NM_178218_Hist3h2a</t>
  </si>
  <si>
    <t>uc007jct.1_NP_835736,uc007jcu.1_A2AB81</t>
  </si>
  <si>
    <t>chr19:17528671:G</t>
  </si>
  <si>
    <t>19,0:0,57,666</t>
  </si>
  <si>
    <t>19,15:439,0,527</t>
  </si>
  <si>
    <t>44,0:0,129,1477</t>
  </si>
  <si>
    <t>19,0:0,54,624</t>
  </si>
  <si>
    <t>18,0:0,54,604</t>
  </si>
  <si>
    <t>16,0:0,48,550</t>
  </si>
  <si>
    <t>21,0:0,63,719</t>
  </si>
  <si>
    <t>NM_001190483_Pcsk5</t>
  </si>
  <si>
    <t>uc008gxp.2_NP_001177412</t>
  </si>
  <si>
    <t>chr14:110383730:A</t>
  </si>
  <si>
    <t>44,0:0,129,1507</t>
  </si>
  <si>
    <t>25,15:395,0,697</t>
  </si>
  <si>
    <t>20,0:0,57,665</t>
  </si>
  <si>
    <t>25,0:0,72,809</t>
  </si>
  <si>
    <t>39,1:0,117,1313</t>
  </si>
  <si>
    <t>30,1:0,90,1048</t>
  </si>
  <si>
    <t>40,0:0,117,1344</t>
  </si>
  <si>
    <t>36,1:0,108,1263</t>
  </si>
  <si>
    <t>32,1:0,96,1098</t>
  </si>
  <si>
    <t>chr5:12503921:G</t>
  </si>
  <si>
    <t>26,1:0,75,834</t>
  </si>
  <si>
    <t>36,0:0,90,1045</t>
  </si>
  <si>
    <t>26,16:412,0,655</t>
  </si>
  <si>
    <t>28,2:0,84,982</t>
  </si>
  <si>
    <t>19,0:0,57,641</t>
  </si>
  <si>
    <t>23,0:0,69,788</t>
  </si>
  <si>
    <t>20,0:0,60,685</t>
  </si>
  <si>
    <t>25,0:0,75,847</t>
  </si>
  <si>
    <t>NM_028882_Sema3d</t>
  </si>
  <si>
    <t>uc008wlw.2_Q8BKQ6,uc008wlx.2_Q8BH34,uc008wly.2_Q8BH34</t>
  </si>
  <si>
    <t>chr6:146460728:A</t>
  </si>
  <si>
    <t>28,1:0,84,987</t>
  </si>
  <si>
    <t>16,17:402,0,473</t>
  </si>
  <si>
    <t>46,0:0,135,1601</t>
  </si>
  <si>
    <t>42,0:0,120,1433</t>
  </si>
  <si>
    <t>22,0:0,66,779</t>
  </si>
  <si>
    <t>33,0:0,96,1118</t>
  </si>
  <si>
    <t>21,0:0,57,663</t>
  </si>
  <si>
    <t>16,0:0,48,554</t>
  </si>
  <si>
    <t>21,1:0,63,733</t>
  </si>
  <si>
    <t>21,1:0,60,707</t>
  </si>
  <si>
    <t>chr14:105231752:C</t>
  </si>
  <si>
    <t>28,1:0,84,971</t>
  </si>
  <si>
    <t>55,0:0,165,1890</t>
  </si>
  <si>
    <t>51,0:0,147,1683</t>
  </si>
  <si>
    <t>28,1:0,81,941</t>
  </si>
  <si>
    <t>28,1:0,84,962</t>
  </si>
  <si>
    <t>41,0:0,120,1384</t>
  </si>
  <si>
    <t>17,14:365,0,476</t>
  </si>
  <si>
    <t>34,1:0,102,1186</t>
  </si>
  <si>
    <t>53,0:0,159,1834</t>
  </si>
  <si>
    <t>NR_015593_D130009I18Rik</t>
  </si>
  <si>
    <t>uc007uxf.2_,uc007uxg.2_</t>
  </si>
  <si>
    <t>chr11:88213164:G</t>
  </si>
  <si>
    <t>20,0:0,60,552</t>
  </si>
  <si>
    <t>37,0:0,108,993</t>
  </si>
  <si>
    <t>20,15:424,0,407</t>
  </si>
  <si>
    <t>41,0:0,120,1131</t>
  </si>
  <si>
    <t>13,0:0,39,360</t>
  </si>
  <si>
    <t>27,0:0,81,734</t>
  </si>
  <si>
    <t>18,0:0,51,451</t>
  </si>
  <si>
    <t>16,0:0,36,314</t>
  </si>
  <si>
    <t>16,0:0,48,431</t>
  </si>
  <si>
    <t>21,0:0,57,518</t>
  </si>
  <si>
    <t>20,0:0,60,567</t>
  </si>
  <si>
    <t>NM_054043_Msi2</t>
  </si>
  <si>
    <t>uc007kvl.2_Q3TE41,uc007kvm.2_Q2M2Q8,uc007kvn.2_Q920Q6-3</t>
  </si>
  <si>
    <t>chr13:21448079:T</t>
  </si>
  <si>
    <t>37,18:370,0,1140</t>
  </si>
  <si>
    <t>16,0:0,45,539</t>
  </si>
  <si>
    <t>19,1:0,57,667</t>
  </si>
  <si>
    <t>23,0:0,66,750</t>
  </si>
  <si>
    <t>32,1:0,90,1044</t>
  </si>
  <si>
    <t>28,0:0,81,948</t>
  </si>
  <si>
    <t>chr9:5877198:G</t>
  </si>
  <si>
    <t>61,0:0,175,2012</t>
  </si>
  <si>
    <t>68,1:0,196,2200</t>
  </si>
  <si>
    <t>29,15:375,0,800</t>
  </si>
  <si>
    <t>39,0:0,108,1213</t>
  </si>
  <si>
    <t>34,0:0,99,1147</t>
  </si>
  <si>
    <t>27,0:0,75,838</t>
  </si>
  <si>
    <t>27,0:0,75,842</t>
  </si>
  <si>
    <t>chr11:80575134:G</t>
  </si>
  <si>
    <t>49,0:0,147,1691</t>
  </si>
  <si>
    <t>66,0:0,199,2275</t>
  </si>
  <si>
    <t>76,0:0,229,2630</t>
  </si>
  <si>
    <t>105,0:0,310,3591</t>
  </si>
  <si>
    <t>35,0:0,102,1188</t>
  </si>
  <si>
    <t>43,0:0,129,1497</t>
  </si>
  <si>
    <t>32,19:375,0,895</t>
  </si>
  <si>
    <t>49,0:0,147,1701</t>
  </si>
  <si>
    <t>NM_177390_Myo1d</t>
  </si>
  <si>
    <t>uc007kmh.1_Q5SYD0,uc007kmi.1_NP_796364,uc011yau.1_Q5SYD0-2</t>
  </si>
  <si>
    <t>chr10:41588624:T</t>
  </si>
  <si>
    <t>25,14:367,0,668</t>
  </si>
  <si>
    <t>48,1:0,141,1598</t>
  </si>
  <si>
    <t>58,1:0,165,1885</t>
  </si>
  <si>
    <t>47,0:0,141,1610</t>
  </si>
  <si>
    <t>54,0:0,159,1799</t>
  </si>
  <si>
    <t>tgcagattgccttctggtact</t>
  </si>
  <si>
    <t>ctactctggcgaaccctgac</t>
  </si>
  <si>
    <t>NM_001162908_Sesn1</t>
  </si>
  <si>
    <t>uc007eye.2_NP_001156380</t>
  </si>
  <si>
    <t>chr8:44454134:T</t>
  </si>
  <si>
    <t>61,0:0,181,2111</t>
  </si>
  <si>
    <t>52,0:0,153,1769</t>
  </si>
  <si>
    <t>87,0:0,262,3055</t>
  </si>
  <si>
    <t>73,0:0,211,2475</t>
  </si>
  <si>
    <t>32,0:0,93,1038</t>
  </si>
  <si>
    <t>22,14:382,0,580</t>
  </si>
  <si>
    <t>39,0:0,117,1340</t>
  </si>
  <si>
    <t>40,0:0,114,1308</t>
  </si>
  <si>
    <t>chr6:132010142:G</t>
  </si>
  <si>
    <t>21,0:0,60,708</t>
  </si>
  <si>
    <t>38,0:0,102,1221</t>
  </si>
  <si>
    <t>31,1:0,90,1047</t>
  </si>
  <si>
    <t>22,0:0,60,712</t>
  </si>
  <si>
    <t>37,1:0,105,1224</t>
  </si>
  <si>
    <t>27,0:0,69,792</t>
  </si>
  <si>
    <t>34,0:0,99,1149</t>
  </si>
  <si>
    <t>32,0:0,93,1088</t>
  </si>
  <si>
    <t>22,16:398,0,599</t>
  </si>
  <si>
    <t>chr6:104435983:C</t>
  </si>
  <si>
    <t>32,0:0,96,1096</t>
  </si>
  <si>
    <t>47,0:0,138,1564</t>
  </si>
  <si>
    <t>43,0:0,129,1494</t>
  </si>
  <si>
    <t>27,0:0,75,840</t>
  </si>
  <si>
    <t>4,14:397,0,49</t>
  </si>
  <si>
    <t>31,0:0,90,1029</t>
  </si>
  <si>
    <t>25,0:0,72,826</t>
  </si>
  <si>
    <t>chr11:81326804:A</t>
  </si>
  <si>
    <t>50,0:0,147,1731</t>
  </si>
  <si>
    <t>72,0:0,214,2470</t>
  </si>
  <si>
    <t>66,0:0,193,2273</t>
  </si>
  <si>
    <t>83,0:0,235,2744</t>
  </si>
  <si>
    <t>38,0:0,114,1332</t>
  </si>
  <si>
    <t>32,0:0,93,1054</t>
  </si>
  <si>
    <t>20,14:355,0,556</t>
  </si>
  <si>
    <t>43,0:0,123,1414</t>
  </si>
  <si>
    <t>43,0:0,129,1471</t>
  </si>
  <si>
    <t>NM_001034013_Accn1</t>
  </si>
  <si>
    <t>uc007kmm.1_Q3UYD3</t>
  </si>
  <si>
    <t>chr4:91493608:C</t>
  </si>
  <si>
    <t>56,0:0,162,1911</t>
  </si>
  <si>
    <t>60,1:0,178,2069</t>
  </si>
  <si>
    <t>69,2:0,205,2378</t>
  </si>
  <si>
    <t>56,1:0,165,1916</t>
  </si>
  <si>
    <t>34,0:0,102,1179</t>
  </si>
  <si>
    <t>47,0:0,138,1595</t>
  </si>
  <si>
    <t>43,2:0,126,1451</t>
  </si>
  <si>
    <t>18,13:359,0,508</t>
  </si>
  <si>
    <t>chr11:58396032:G</t>
  </si>
  <si>
    <t>36,0:0,108,1204</t>
  </si>
  <si>
    <t>33,16:357,0,895</t>
  </si>
  <si>
    <t>62,0:0,184,2094</t>
  </si>
  <si>
    <t>79,1:0,235,2669</t>
  </si>
  <si>
    <t>30,0:0,90,1014</t>
  </si>
  <si>
    <t>15,0:0,45,517</t>
  </si>
  <si>
    <t>27,0:0,81,921</t>
  </si>
  <si>
    <t>chr9:118145924:A</t>
  </si>
  <si>
    <t>13,15:374,0,360</t>
  </si>
  <si>
    <t>44,0:0,126,1488</t>
  </si>
  <si>
    <t>15,0:0,42,502</t>
  </si>
  <si>
    <t>14,0:0,42,490</t>
  </si>
  <si>
    <t>22,0:0,66,780</t>
  </si>
  <si>
    <t>8,0:0,24,272</t>
  </si>
  <si>
    <t>14,0:0,39,455</t>
  </si>
  <si>
    <t>18,0:0,51,567</t>
  </si>
  <si>
    <t>14,0:0,42,481</t>
  </si>
  <si>
    <t>GCCGTATGGGAGATGCTAAA</t>
  </si>
  <si>
    <t>ATCCCACACAAACCCCACTA</t>
  </si>
  <si>
    <t>chr7:26521998:G</t>
  </si>
  <si>
    <t>54,1:0,147,1686</t>
  </si>
  <si>
    <t>35,18:375,0,978</t>
  </si>
  <si>
    <t>63,4:0,149,1965</t>
  </si>
  <si>
    <t>29,0:0,87,983</t>
  </si>
  <si>
    <t>25,0:0,72,813</t>
  </si>
  <si>
    <t>21,0:0,54,615</t>
  </si>
  <si>
    <t>NM_144922_Hnrnpul1,NM_178089_Hnrnpul1</t>
  </si>
  <si>
    <t>uc009ftu.1_Q8VDM6,uc009ftv.1_Q8VDM6-2,uc009ftw.1_Q8VDM6-3</t>
  </si>
  <si>
    <t>chr4:61063894:G</t>
  </si>
  <si>
    <t>50,0:0,123,1289</t>
  </si>
  <si>
    <t>70,0:0,147,1556</t>
  </si>
  <si>
    <t>57,0:0,120,1297</t>
  </si>
  <si>
    <t>58,0:0,144,1539</t>
  </si>
  <si>
    <t>12,0:0,27,288</t>
  </si>
  <si>
    <t>18,0:0,45,475</t>
  </si>
  <si>
    <t>16,0:0,39,412</t>
  </si>
  <si>
    <t>36,0:0,81,866</t>
  </si>
  <si>
    <t>22,17:377,0,407</t>
  </si>
  <si>
    <t>22,0:0,42,434</t>
  </si>
  <si>
    <t>17,0:0,48,504</t>
  </si>
  <si>
    <t>NM_001045550_Mup2,NM_008647_Mup2</t>
  </si>
  <si>
    <t>uc008tba.2_A2BIN0,uc008tbb.2_A2CGB6,uc008tbc.2_A2BIM8,uc008tbd.2_A2BIM8,uc008tbe.2_A2AKN9,uc008tbf.2_A2CGB6,uc008tbg.2_Q58ES8,uc008tbh.2_A2BIM8,uc008tbi.2_A2BIM8,uc008tbj.2_A2AKN9,uc012dfj.1_A2CGB6</t>
  </si>
  <si>
    <t>chr5:59749072:G</t>
  </si>
  <si>
    <t>32,0:0,96,1134</t>
  </si>
  <si>
    <t>31,17:359,0,885</t>
  </si>
  <si>
    <t>36,0:0,96,1138</t>
  </si>
  <si>
    <t>20,0:0,60,715</t>
  </si>
  <si>
    <t>20,0:0,60,704</t>
  </si>
  <si>
    <t>ccagctaccctttgcctcta</t>
  </si>
  <si>
    <t>gtaatccccctgaattccca</t>
  </si>
  <si>
    <t>chr4:142606613:A</t>
  </si>
  <si>
    <t>54,0:0,162,1664</t>
  </si>
  <si>
    <t>45,0:0,135,1383</t>
  </si>
  <si>
    <t>57,0:0,165,1736</t>
  </si>
  <si>
    <t>36,0:0,102,1055</t>
  </si>
  <si>
    <t>29,0:0,84,872</t>
  </si>
  <si>
    <t>33,0:0,99,1009</t>
  </si>
  <si>
    <t>26,0:0,78,814</t>
  </si>
  <si>
    <t>25,0:0,75,784</t>
  </si>
  <si>
    <t>17,15:394,0,354</t>
  </si>
  <si>
    <t>chr10:67381182:C</t>
  </si>
  <si>
    <t>63,0:0,190,2201</t>
  </si>
  <si>
    <t>78,1:0,232,2675</t>
  </si>
  <si>
    <t>71,0:0,214,2470</t>
  </si>
  <si>
    <t>39,0:0,117,1375</t>
  </si>
  <si>
    <t>25,0:0,75,872</t>
  </si>
  <si>
    <t>20,15:371,0,560</t>
  </si>
  <si>
    <t>chr1:141890516:G</t>
  </si>
  <si>
    <t>35,17:344,0,1087</t>
  </si>
  <si>
    <t>32,0:0,96,1145</t>
  </si>
  <si>
    <t>41,0:0,123,1460</t>
  </si>
  <si>
    <t>33,0:0,96,1128</t>
  </si>
  <si>
    <t>21,0:0,63,746</t>
  </si>
  <si>
    <t>44,0:0,132,1549</t>
  </si>
  <si>
    <t>AAAGGCATTTCCATAGTCCC</t>
  </si>
  <si>
    <t>TTTATTGCACAGCACAAGGG</t>
  </si>
  <si>
    <t>uc007cwq.1_,uc007cwr.1_Q61407</t>
  </si>
  <si>
    <t>chr5:59749058:T</t>
  </si>
  <si>
    <t>35,0:0,105,1253</t>
  </si>
  <si>
    <t>25,13:341,0,738</t>
  </si>
  <si>
    <t>32,0:0,96,1089</t>
  </si>
  <si>
    <t>chrX:14953926:C</t>
  </si>
  <si>
    <t>8,0:0,24,278</t>
  </si>
  <si>
    <t>23,0:0,69,790</t>
  </si>
  <si>
    <t>25,0:0,75,850</t>
  </si>
  <si>
    <t>11,0:0,33,366</t>
  </si>
  <si>
    <t>14,14:369,0,396</t>
  </si>
  <si>
    <t>7,0:0,21,242</t>
  </si>
  <si>
    <t>22,0:0,66,739</t>
  </si>
  <si>
    <t>chr11:118224663:A</t>
  </si>
  <si>
    <t>32,0:0,96,1049</t>
  </si>
  <si>
    <t>59,0:0,171,1844</t>
  </si>
  <si>
    <t>51,0:0,153,1698</t>
  </si>
  <si>
    <t>82,0:0,244,2671</t>
  </si>
  <si>
    <t>13,0:0,39,416</t>
  </si>
  <si>
    <t>33,0:0,99,1028</t>
  </si>
  <si>
    <t>28,0:0,81,836</t>
  </si>
  <si>
    <t>16,0:0,45,443</t>
  </si>
  <si>
    <t>21,0:0,63,672</t>
  </si>
  <si>
    <t>26,0:0,75,810</t>
  </si>
  <si>
    <t>14,14:368,0,322</t>
  </si>
  <si>
    <t>chr15:59951186:A</t>
  </si>
  <si>
    <t>20,0:128,188,834</t>
  </si>
  <si>
    <t>36,0:501,603,1693</t>
  </si>
  <si>
    <t>23,0:659,725,1397</t>
  </si>
  <si>
    <t>33,0:286,382,1395</t>
  </si>
  <si>
    <t>23,0:417,475,1074</t>
  </si>
  <si>
    <t>19,0:451,505,1067</t>
  </si>
  <si>
    <t>16,14:384,0,435</t>
  </si>
  <si>
    <t>26,0:506,576,1301</t>
  </si>
  <si>
    <t>13,0:484,523,930</t>
  </si>
  <si>
    <t>20,1:290,350,979</t>
  </si>
  <si>
    <t>27,0:454,527,1285</t>
  </si>
  <si>
    <t>chr18:21269777:A</t>
  </si>
  <si>
    <t>37,17:357,0,1121</t>
  </si>
  <si>
    <t>60,0:0,181,2050</t>
  </si>
  <si>
    <t>26,0:0,78,908</t>
  </si>
  <si>
    <t>43,0:0,126,1431</t>
  </si>
  <si>
    <t>49,0:0,147,1668</t>
  </si>
  <si>
    <t>32,0:0,96,1075</t>
  </si>
  <si>
    <t>41,0:0,120,1364</t>
  </si>
  <si>
    <t>51,1:0,153,1714</t>
  </si>
  <si>
    <t>ACCCAGTCAGTCAGGGACAC</t>
  </si>
  <si>
    <t>TCTGTCAACACAGACCGGG</t>
  </si>
  <si>
    <t>chr15:55083290:A</t>
  </si>
  <si>
    <t>20,15:377,0,572</t>
  </si>
  <si>
    <t>32,0:0,96,1146</t>
  </si>
  <si>
    <t>9,0:0,27,322</t>
  </si>
  <si>
    <t>13,0:0,36,423</t>
  </si>
  <si>
    <t>13,0:0,39,449</t>
  </si>
  <si>
    <t>7,0:0,21,243</t>
  </si>
  <si>
    <t>12,0:0,33,387</t>
  </si>
  <si>
    <t>14,0:0,42,497</t>
  </si>
  <si>
    <t>6,0:0,15,174</t>
  </si>
  <si>
    <t>chr4:142884451:T</t>
  </si>
  <si>
    <t>24,0:0,69,805</t>
  </si>
  <si>
    <t>60,0:0,181,2109</t>
  </si>
  <si>
    <t>87,1:0,262,3058</t>
  </si>
  <si>
    <t>27,0:0,78,924</t>
  </si>
  <si>
    <t>23,0:0,66,774</t>
  </si>
  <si>
    <t>26,0:0,78,876</t>
  </si>
  <si>
    <t>42,0:0,123,1362</t>
  </si>
  <si>
    <t>23,12:314,0,683</t>
  </si>
  <si>
    <t>NM_010329_Pdpn</t>
  </si>
  <si>
    <t>uc008vqa.1_Q62011</t>
  </si>
  <si>
    <t>chr9:54499912:C</t>
  </si>
  <si>
    <t>20,14:329,0,563</t>
  </si>
  <si>
    <t>53,0:0,156,1836</t>
  </si>
  <si>
    <t>63,2:0,184,2135</t>
  </si>
  <si>
    <t>20,0:0,60,681</t>
  </si>
  <si>
    <t>24,1:0,69,789</t>
  </si>
  <si>
    <t>16,0:0,48,535</t>
  </si>
  <si>
    <t>NM_053178_Acsbg1</t>
  </si>
  <si>
    <t>uc009prj.1_Q99PU5</t>
  </si>
  <si>
    <t>chr1:145359929:C</t>
  </si>
  <si>
    <t>34,1:0,102,1152</t>
  </si>
  <si>
    <t>70,0:0,211,2367</t>
  </si>
  <si>
    <t>76,0:0,229,2612</t>
  </si>
  <si>
    <t>69,1:0,202,2274</t>
  </si>
  <si>
    <t>38,0:0,111,1239</t>
  </si>
  <si>
    <t>32,0:0,96,1090</t>
  </si>
  <si>
    <t>33,0:0,93,1069</t>
  </si>
  <si>
    <t>30,16:343,0,793</t>
  </si>
  <si>
    <t>25,1:0,75,849</t>
  </si>
  <si>
    <t>chr13:67872728:T</t>
  </si>
  <si>
    <t>77,0:0,229,2668</t>
  </si>
  <si>
    <t>74,0:0,223,2584</t>
  </si>
  <si>
    <t>65,0:0,187,2178</t>
  </si>
  <si>
    <t>40,0:0,117,1339</t>
  </si>
  <si>
    <t>35,1:0,105,1195</t>
  </si>
  <si>
    <t>22,13:329,0,625</t>
  </si>
  <si>
    <t>40,0:0,114,1324</t>
  </si>
  <si>
    <t>chr14:13775915:G</t>
  </si>
  <si>
    <t>37,0:0,108,1263</t>
  </si>
  <si>
    <t>38,18:325,0,1175</t>
  </si>
  <si>
    <t>55,2:0,165,1917</t>
  </si>
  <si>
    <t>56,0:0,169,1993</t>
  </si>
  <si>
    <t>29,1:0,87,1017</t>
  </si>
  <si>
    <t>24,0:0,72,849</t>
  </si>
  <si>
    <t>chrX:149748165:G</t>
  </si>
  <si>
    <t>25,0:0,75,898</t>
  </si>
  <si>
    <t>24,0:0,63,737</t>
  </si>
  <si>
    <t>17,15:348,0,474</t>
  </si>
  <si>
    <t>14,0:0,39,458</t>
  </si>
  <si>
    <t>12,0:0,36,412</t>
  </si>
  <si>
    <t>NM_173780_Klf8</t>
  </si>
  <si>
    <t>uc009uqu.1_A6PWN2</t>
  </si>
  <si>
    <t>chr16:93338542:G</t>
  </si>
  <si>
    <t>53,0:0,159,1855</t>
  </si>
  <si>
    <t>33,0:0,99,1102</t>
  </si>
  <si>
    <t>17,12:332,0,437</t>
  </si>
  <si>
    <t>33,0:0,99,1117</t>
  </si>
  <si>
    <t>30,0:0,87,996</t>
  </si>
  <si>
    <t>chr4:49726540:C</t>
  </si>
  <si>
    <t>49,1:0,147,1689</t>
  </si>
  <si>
    <t>55,2:0,162,1861</t>
  </si>
  <si>
    <t>33,16:347,0,1003</t>
  </si>
  <si>
    <t>37,0:0,108,1232</t>
  </si>
  <si>
    <t>41,0:0,123,1390</t>
  </si>
  <si>
    <t>42,0:0,123,1384</t>
  </si>
  <si>
    <t>33,1:0,99,1139</t>
  </si>
  <si>
    <t>NM_001033351_Grin3a</t>
  </si>
  <si>
    <t>uc012ded.1_A2AIR4</t>
  </si>
  <si>
    <t>chr14:110721417:T</t>
  </si>
  <si>
    <t>29,1:0,87,1008</t>
  </si>
  <si>
    <t>18,0:0,54,616</t>
  </si>
  <si>
    <t>8,12:344,0,221</t>
  </si>
  <si>
    <t>chr3:111865362:C</t>
  </si>
  <si>
    <t>27,1:0,78,900</t>
  </si>
  <si>
    <t>26,14:349,0,706</t>
  </si>
  <si>
    <t>45,0:0,132,1518</t>
  </si>
  <si>
    <t>38,1:0,111,1275</t>
  </si>
  <si>
    <t>33,1:0,99,1130</t>
  </si>
  <si>
    <t>33,0:0,96,1093</t>
  </si>
  <si>
    <t>44,0:0,129,1485</t>
  </si>
  <si>
    <t>NR_045362_Gm6602</t>
  </si>
  <si>
    <t>chr8:38665532:C</t>
  </si>
  <si>
    <t>40,0:0,120,1382</t>
  </si>
  <si>
    <t>68,0:0,199,2317</t>
  </si>
  <si>
    <t>64,0:0,190,2221</t>
  </si>
  <si>
    <t>30,14:307,0,885</t>
  </si>
  <si>
    <t>31,0:0,93,1059</t>
  </si>
  <si>
    <t>21,0:0,63,732</t>
  </si>
  <si>
    <t>39,0:0,117,1353</t>
  </si>
  <si>
    <t>NM_145841_Sgcz</t>
  </si>
  <si>
    <t>uc009lme.2_Q8BX51,uc012gck.1_</t>
  </si>
  <si>
    <t>chr18:36819366:A</t>
  </si>
  <si>
    <t>30,0:0,87,1047</t>
  </si>
  <si>
    <t>58,0:0,172,2028</t>
  </si>
  <si>
    <t>64,0:0,193,2276</t>
  </si>
  <si>
    <t>54,0:0,162,1935</t>
  </si>
  <si>
    <t>40,0:0,117,1372</t>
  </si>
  <si>
    <t>40,0:0,117,1375</t>
  </si>
  <si>
    <t>33,15:314,0,1021</t>
  </si>
  <si>
    <t>33,1:0,99,1163</t>
  </si>
  <si>
    <t>32,0:0,93,1095</t>
  </si>
  <si>
    <t>uc008enw.2_Q5BJ28</t>
  </si>
  <si>
    <t>chr4:18529072:C</t>
  </si>
  <si>
    <t>20,0:0,60,677</t>
  </si>
  <si>
    <t>30,1:0,56,950</t>
  </si>
  <si>
    <t>14,14:363,0,403</t>
  </si>
  <si>
    <t>21,1:0,60,683</t>
  </si>
  <si>
    <t>17,0:0,51,580</t>
  </si>
  <si>
    <t>20,1:0,60,687</t>
  </si>
  <si>
    <t>22,0:0,63,748</t>
  </si>
  <si>
    <t>21,1:0,57,664</t>
  </si>
  <si>
    <t>14,0:0,42,486</t>
  </si>
  <si>
    <t>16,0:0,48,567</t>
  </si>
  <si>
    <t>chr3:111865363:C</t>
  </si>
  <si>
    <t>27,1:0,81,922</t>
  </si>
  <si>
    <t>59,0:0,177,2037</t>
  </si>
  <si>
    <t>44,0:0,132,1545</t>
  </si>
  <si>
    <t>26,14:341,0,711</t>
  </si>
  <si>
    <t>25,0:0,75,868</t>
  </si>
  <si>
    <t>38,1:0,111,1277</t>
  </si>
  <si>
    <t>33,1:0,99,1154</t>
  </si>
  <si>
    <t>43,0:0,126,1455</t>
  </si>
  <si>
    <t>chr15:40001343:T</t>
  </si>
  <si>
    <t>24,0:0,72,779</t>
  </si>
  <si>
    <t>13,17:345,0,308</t>
  </si>
  <si>
    <t>24,0:0,63,700</t>
  </si>
  <si>
    <t>36,0:0,93,1032</t>
  </si>
  <si>
    <t>8,0:0,24,240</t>
  </si>
  <si>
    <t>7,0:0,21,238</t>
  </si>
  <si>
    <t>5,0:0,15,149</t>
  </si>
  <si>
    <t>4,0:0,12,134</t>
  </si>
  <si>
    <t>7,0:0,21,230</t>
  </si>
  <si>
    <t>22,0:0,63,711</t>
  </si>
  <si>
    <t>chr9:12903875:T</t>
  </si>
  <si>
    <t>44,0:0,69,648</t>
  </si>
  <si>
    <t>54,1:0,84,791</t>
  </si>
  <si>
    <t>60,0:0,105,963</t>
  </si>
  <si>
    <t>59,0:0,90,825</t>
  </si>
  <si>
    <t>41,0:0,87,829</t>
  </si>
  <si>
    <t>31,0:0,57,504</t>
  </si>
  <si>
    <t>25,14:330,0,205</t>
  </si>
  <si>
    <t>30,0:0,60,584</t>
  </si>
  <si>
    <t>33,0:0,45,430</t>
  </si>
  <si>
    <t>43,0:0,69,613</t>
  </si>
  <si>
    <t>35,0:0,54,487</t>
  </si>
  <si>
    <t>chr14:73186560:C</t>
  </si>
  <si>
    <t>47,0:0,132,1518</t>
  </si>
  <si>
    <t>61,0:0,177,2019</t>
  </si>
  <si>
    <t>60,0:0,181,2103</t>
  </si>
  <si>
    <t>71,0:0,208,2393</t>
  </si>
  <si>
    <t>35,0:0,105,1217</t>
  </si>
  <si>
    <t>17,11:311,0,360</t>
  </si>
  <si>
    <t>chr1:110078324:T</t>
  </si>
  <si>
    <t>23,0:0,66,767</t>
  </si>
  <si>
    <t>26,0:0,72,847</t>
  </si>
  <si>
    <t>30,1:0,81,941</t>
  </si>
  <si>
    <t>14,13:349,0,392</t>
  </si>
  <si>
    <t>21,0:0,60,694</t>
  </si>
  <si>
    <t>23,1:0,66,759</t>
  </si>
  <si>
    <t>20,0:0,54,617</t>
  </si>
  <si>
    <t>21,1:0,60,701</t>
  </si>
  <si>
    <t>24,0:0,72,811</t>
  </si>
  <si>
    <t>chr1:29375336:G</t>
  </si>
  <si>
    <t>24,1:0,69,806</t>
  </si>
  <si>
    <t>41,0:0,117,1367</t>
  </si>
  <si>
    <t>20,13:346,0,580</t>
  </si>
  <si>
    <t>25,0:0,72,848</t>
  </si>
  <si>
    <t>28,0:0,81,950</t>
  </si>
  <si>
    <t>22,0:0,60,684</t>
  </si>
  <si>
    <t>27,0:0,75,858</t>
  </si>
  <si>
    <t>24,0:0,69,796</t>
  </si>
  <si>
    <t>chrX:120145741:T</t>
  </si>
  <si>
    <t>13,0:0,36,401</t>
  </si>
  <si>
    <t>26,0:0,75,838</t>
  </si>
  <si>
    <t>29,0:0,81,915</t>
  </si>
  <si>
    <t>12,0:0,33,369</t>
  </si>
  <si>
    <t>8,0:0,21,239</t>
  </si>
  <si>
    <t>15,11:301,0,385</t>
  </si>
  <si>
    <t>chr7:104322731:C</t>
  </si>
  <si>
    <t>28,0:0,84,994</t>
  </si>
  <si>
    <t>36,0:0,108,1284</t>
  </si>
  <si>
    <t>25,13:329,0,711</t>
  </si>
  <si>
    <t>32,0:0,90,1057</t>
  </si>
  <si>
    <t>25,0:0,75,883</t>
  </si>
  <si>
    <t>23,0:0,69,805</t>
  </si>
  <si>
    <t>23,0:0,66,770</t>
  </si>
  <si>
    <t>NM_001162477_Gab2,NM_010248_Gab2</t>
  </si>
  <si>
    <t>uc009iix.2_Q3ZB57,uc009iiy.2_Q3ZB59</t>
  </si>
  <si>
    <t>chr2:30390161:A</t>
  </si>
  <si>
    <t>34,0:0,99,1167</t>
  </si>
  <si>
    <t>50,0:0,144,1685</t>
  </si>
  <si>
    <t>56,0:0,165,1871</t>
  </si>
  <si>
    <t>85,0:0,250,2953</t>
  </si>
  <si>
    <t>37,0:0,108,1239</t>
  </si>
  <si>
    <t>21,0:0,60,659</t>
  </si>
  <si>
    <t>22,0:0,63,735</t>
  </si>
  <si>
    <t>19,12:291,0,542</t>
  </si>
  <si>
    <t>chr14:70243324:G</t>
  </si>
  <si>
    <t>29,0:0,84,955</t>
  </si>
  <si>
    <t>38,1:0,114,1304</t>
  </si>
  <si>
    <t>37,1:0,111,1267</t>
  </si>
  <si>
    <t>22,0:0,63,707</t>
  </si>
  <si>
    <t>25,0:0,75,854</t>
  </si>
  <si>
    <t>17,13:346,0,424</t>
  </si>
  <si>
    <t>26,0:0,75,849</t>
  </si>
  <si>
    <t>22,0:0,66,758</t>
  </si>
  <si>
    <t>33,0:0,99,1120</t>
  </si>
  <si>
    <t>NM_028526_Pebp4,NM_028560_Pebp4</t>
  </si>
  <si>
    <t>uc007umz.1_Q9D9L9,uc007una.1_NP_082836</t>
  </si>
  <si>
    <t>chr3:86661693:T</t>
  </si>
  <si>
    <t>69,0:0,205,2388</t>
  </si>
  <si>
    <t>92,0:0,274,3213</t>
  </si>
  <si>
    <t>82,0:0,247,2892</t>
  </si>
  <si>
    <t>36,0:0,108,1265</t>
  </si>
  <si>
    <t>37,0:0,111,1293</t>
  </si>
  <si>
    <t>53,0:0,153,1786</t>
  </si>
  <si>
    <t>27,13:256,0,807</t>
  </si>
  <si>
    <t>39,0:0,114,1319</t>
  </si>
  <si>
    <t>44,0:0,126,1449</t>
  </si>
  <si>
    <t>NM_001195496_Dclk2,NM_001195497_Dclk2,NM_001195498_Dclk2,NM_001195499_Dclk2,NM_001195500_Dclk2,NM_027539_Dclk2</t>
  </si>
  <si>
    <t>uc008prl.3_Q6PGN3,uc008prm.3_Q6PGN3-5,uc008prn.3_Q6PGN3-4,uc008pro.3_Q6PGN3-3,uc008prp.3_Q6PGN3-2,uc008prq.3_Q6PGN3-6,uc008prr.3_NP_001182429</t>
  </si>
  <si>
    <t>chr1:175405401:C</t>
  </si>
  <si>
    <t>46,0:0,129,1480</t>
  </si>
  <si>
    <t>16,0:0,48,562</t>
  </si>
  <si>
    <t>18,0:0,51,580</t>
  </si>
  <si>
    <t>20,0:0,57,667</t>
  </si>
  <si>
    <t>16,13:351,0,399</t>
  </si>
  <si>
    <t>chr2:119663790:T</t>
  </si>
  <si>
    <t>21,0:24,81,681</t>
  </si>
  <si>
    <t>35,0:0,102,1189</t>
  </si>
  <si>
    <t>48,0:64,205,1718</t>
  </si>
  <si>
    <t>63,1:0,150,1984</t>
  </si>
  <si>
    <t>18,0:0,54,635</t>
  </si>
  <si>
    <t>21,0:86,146,778</t>
  </si>
  <si>
    <t>6,12:354,0,147</t>
  </si>
  <si>
    <t>17,0:0,45,517</t>
  </si>
  <si>
    <t>21,0:0,60,695</t>
  </si>
  <si>
    <t>12,0:61,94,457</t>
  </si>
  <si>
    <t>20,0:27,81,641</t>
  </si>
  <si>
    <t>chr7:89311165:T</t>
  </si>
  <si>
    <t>48,0:0,135,1612</t>
  </si>
  <si>
    <t>84,1:0,250,2900</t>
  </si>
  <si>
    <t>70,0:0,208,2432</t>
  </si>
  <si>
    <t>86,0:0,259,3054</t>
  </si>
  <si>
    <t>55,0:0,162,1871</t>
  </si>
  <si>
    <t>45,0:0,129,1517</t>
  </si>
  <si>
    <t>48,0:0,144,1662</t>
  </si>
  <si>
    <t>38,0:0,111,1305</t>
  </si>
  <si>
    <t>30,13:253,0,864</t>
  </si>
  <si>
    <t>chr2:43951399:A</t>
  </si>
  <si>
    <t>56,0:0,165,1940</t>
  </si>
  <si>
    <t>45,0:0,132,1558</t>
  </si>
  <si>
    <t>50,0:0,144,1682</t>
  </si>
  <si>
    <t>23,12:309,0,655</t>
  </si>
  <si>
    <t>51,0:0,153,1762</t>
  </si>
  <si>
    <t>56,0:0,168,1931</t>
  </si>
  <si>
    <t>45,0:0,135,1568</t>
  </si>
  <si>
    <t>NM_153820_Arhgap15</t>
  </si>
  <si>
    <t>uc008jov.1_Q811M1-2,uc008jow.1_Q811M1,uc008jox.1_B1AW39</t>
  </si>
  <si>
    <t>chr15:14641059:G</t>
  </si>
  <si>
    <t>60,0:0,181,2092</t>
  </si>
  <si>
    <t>67,0:0,202,2312</t>
  </si>
  <si>
    <t>56,0:0,162,1876</t>
  </si>
  <si>
    <t>32,0:0,96,1102</t>
  </si>
  <si>
    <t>23,12:308,0,651</t>
  </si>
  <si>
    <t>chr14:84479803:T</t>
  </si>
  <si>
    <t>50,0:0,144,1650</t>
  </si>
  <si>
    <t>63,0:0,190,2169</t>
  </si>
  <si>
    <t>67,0:0,196,2238</t>
  </si>
  <si>
    <t>40,0:0,114,1315</t>
  </si>
  <si>
    <t>11,10:289,0,290</t>
  </si>
  <si>
    <t>23,0:0,69,785</t>
  </si>
  <si>
    <t>chr1:158524783:C</t>
  </si>
  <si>
    <t>21,12:331,0,580</t>
  </si>
  <si>
    <t>23,0:0,69,778</t>
  </si>
  <si>
    <t>49,0:0,147,1682</t>
  </si>
  <si>
    <t>27,0:0,78,898</t>
  </si>
  <si>
    <t>NM_001136104_Abl2,NM_009595_Abl2</t>
  </si>
  <si>
    <t>uc007dcl.2_NP_033725,uc011wuf.1_B2RQ57,uc011wug.1_B2RQ57</t>
  </si>
  <si>
    <t>chr18:79102290:A</t>
  </si>
  <si>
    <t>63,0:0,190,2205</t>
  </si>
  <si>
    <t>54,1:0,162,1880</t>
  </si>
  <si>
    <t>43,0:0,129,1508</t>
  </si>
  <si>
    <t>35,0:0,105,1181</t>
  </si>
  <si>
    <t>19,10:266,0,539</t>
  </si>
  <si>
    <t>chr2:156757626:A</t>
  </si>
  <si>
    <t>59,0:0,174,2016</t>
  </si>
  <si>
    <t>78,0:0,226,2600</t>
  </si>
  <si>
    <t>75,0:0,220,2498</t>
  </si>
  <si>
    <t>109,0:0,322,3763</t>
  </si>
  <si>
    <t>25,1:0,72,779</t>
  </si>
  <si>
    <t>26,1:0,78,844</t>
  </si>
  <si>
    <t>46,0:0,132,1386</t>
  </si>
  <si>
    <t>24,0:0,72,768</t>
  </si>
  <si>
    <t>36,0:0,108,1163</t>
  </si>
  <si>
    <t>27,0:0,78,833</t>
  </si>
  <si>
    <t>16,12:323,0,342</t>
  </si>
  <si>
    <t>NM_013865_Ndrg3,NM_180956_Ndrg3</t>
  </si>
  <si>
    <t>uc008nof.2_Q544I1,uc008nog.2_Q8VCV2</t>
  </si>
  <si>
    <t>chr5:127554216:T</t>
  </si>
  <si>
    <t>37,0:0,108,1268</t>
  </si>
  <si>
    <t>47,0:0,135,1565</t>
  </si>
  <si>
    <t>42,0:0,126,1494</t>
  </si>
  <si>
    <t>20,0:0,57,660</t>
  </si>
  <si>
    <t>14,0:0,39,462</t>
  </si>
  <si>
    <t>25,0:0,75,861</t>
  </si>
  <si>
    <t>21,14:326,0,595</t>
  </si>
  <si>
    <t>NR_040685_4933438B17Rik</t>
  </si>
  <si>
    <t>uc008zrw.1_</t>
  </si>
  <si>
    <t>chr6:5013021:C</t>
  </si>
  <si>
    <t>40,0:0,120,1374</t>
  </si>
  <si>
    <t>79,2:0,235,2657</t>
  </si>
  <si>
    <t>77,0:0,228,2532</t>
  </si>
  <si>
    <t>75,0:0,220,2474</t>
  </si>
  <si>
    <t>44,0:0,129,1471</t>
  </si>
  <si>
    <t>47,0:0,141,1593</t>
  </si>
  <si>
    <t>25,13:278,0,675</t>
  </si>
  <si>
    <t>NM_181595_Ppp1r9a</t>
  </si>
  <si>
    <t>uc009avx.1_Q7TN74,uc009avy.1_Q7TN74,uc009avz.1_,uc009awb.1_</t>
  </si>
  <si>
    <t>chr7:47515018:T</t>
  </si>
  <si>
    <t>45,0:0,135,1571</t>
  </si>
  <si>
    <t>27,13:262,0,832</t>
  </si>
  <si>
    <t>39,0:0,117,1382</t>
  </si>
  <si>
    <t>26,0:0,75,842</t>
  </si>
  <si>
    <t>44,0:0,129,1456</t>
  </si>
  <si>
    <t>chr11:57596016:G</t>
  </si>
  <si>
    <t>18,0:0,54,628</t>
  </si>
  <si>
    <t>21,13:341,0,568</t>
  </si>
  <si>
    <t>29,0:0,84,961</t>
  </si>
  <si>
    <t>34,0:0,96,1110</t>
  </si>
  <si>
    <t>22,0:0,66,746</t>
  </si>
  <si>
    <t>21,0:0,60,702</t>
  </si>
  <si>
    <t>11,0:0,33,371</t>
  </si>
  <si>
    <t>8,0:0,21,236</t>
  </si>
  <si>
    <t>11,0:0,33,351</t>
  </si>
  <si>
    <t>18,0:0,54,584</t>
  </si>
  <si>
    <t>NM_134189_Galnt10</t>
  </si>
  <si>
    <t>uc007jab.1_Q5SQF9,uc007jac.1_Q5SQF9</t>
  </si>
  <si>
    <t>chr18:71162066:A</t>
  </si>
  <si>
    <t>48,1:0,144,1647</t>
  </si>
  <si>
    <t>54,0:0,159,1807</t>
  </si>
  <si>
    <t>70,0:0,208,2412</t>
  </si>
  <si>
    <t>26,0:0,75,841</t>
  </si>
  <si>
    <t>26,0:0,72,795</t>
  </si>
  <si>
    <t>23,0:0,63,718</t>
  </si>
  <si>
    <t>29,0:0,81,927</t>
  </si>
  <si>
    <t>25,1:0,75,868</t>
  </si>
  <si>
    <t>23,12:318,0,594</t>
  </si>
  <si>
    <t>chr19:22954596:A</t>
  </si>
  <si>
    <t>42,0:0,123,1439</t>
  </si>
  <si>
    <t>72,0:0,214,2505</t>
  </si>
  <si>
    <t>61,0:0,184,2158</t>
  </si>
  <si>
    <t>72,0:0,214,2536</t>
  </si>
  <si>
    <t>32,0:0,90,1054</t>
  </si>
  <si>
    <t>41,1:0,120,1402</t>
  </si>
  <si>
    <t>31,14:279,0,960</t>
  </si>
  <si>
    <t>26,0:0,78,929</t>
  </si>
  <si>
    <t>40,0:0,117,1374</t>
  </si>
  <si>
    <t>NM_001035239_Trpm3,NM_001035240_Trpm3,NM_001035241_Trpm3,NM_001035242_Trpm3,NM_001035243_Trpm3,NM_001035244_Trpm3,NM_177341_Trpm3</t>
  </si>
  <si>
    <t>uc008gzj.1_Q5F4S9,uc008gzk.1_Q5F4S7,uc008gzl.1_Q5F4S8,uc008gzm.1_Q5F4T0,uc008gzn.1_Q5F4S6,uc008gzo.1_B2RUS0,uc008gzt.1_NP_001030321,uc008gzu.1_Q3UQF1,uc012bjm.1_Q8BIH6</t>
  </si>
  <si>
    <t>chr8:68913459:A</t>
  </si>
  <si>
    <t>16,0:0,48,545</t>
  </si>
  <si>
    <t>29,0:0,84,958</t>
  </si>
  <si>
    <t>43,0:0,129,1466</t>
  </si>
  <si>
    <t>32,0:0,96,1088</t>
  </si>
  <si>
    <t>17,12:297,0,459</t>
  </si>
  <si>
    <t>NM_001166372_March1,NM_001166375_March1,NM_175188_March1</t>
  </si>
  <si>
    <t>uc009lvj.2_Q6NZQ8,uc009lvk.2_Q6NZQ8-5,uc009lvl.2_Q6NZQ8-3,uc009lvm.2_Q6NZQ8-2,uc009lvn.2_Q6NZQ8-4</t>
  </si>
  <si>
    <t>chr16:29438398:G</t>
  </si>
  <si>
    <t>26,12:281,0,778</t>
  </si>
  <si>
    <t>61,2:0,174,2014</t>
  </si>
  <si>
    <t>54,1:0,150,1724</t>
  </si>
  <si>
    <t>15,0:0,42,461</t>
  </si>
  <si>
    <t>19,0:0,57,636</t>
  </si>
  <si>
    <t>15,0:0,45,526</t>
  </si>
  <si>
    <t>26,0:0,72,827</t>
  </si>
  <si>
    <t>24,0:0,66,742</t>
  </si>
  <si>
    <t>NM_001164612_Atp13a4,NM_001164613_Atp13a4,NM_172613_Atp13a4</t>
  </si>
  <si>
    <t>uc007ywa.2_NP_766201,uc007ywb.2_Q5XF90-3,uc007ywc.1_NP_766201,uc007ywd.2_NP_001158085,uc012aec.1_NP_001158084</t>
  </si>
  <si>
    <t>chr1:68213992:A</t>
  </si>
  <si>
    <t>41,0:0,123,1360</t>
  </si>
  <si>
    <t>40,0:0,120,1358</t>
  </si>
  <si>
    <t>24,0:0,72,824</t>
  </si>
  <si>
    <t>43,0:0,126,1402</t>
  </si>
  <si>
    <t>34,0:0,99,1136</t>
  </si>
  <si>
    <t>35,0:0,99,1134</t>
  </si>
  <si>
    <t>28,0:0,84,942</t>
  </si>
  <si>
    <t>27,0:0,72,823</t>
  </si>
  <si>
    <t>8,13:318,0,212</t>
  </si>
  <si>
    <t>NM_010154_Erbb4</t>
  </si>
  <si>
    <t>uc007bjb.1_B2KGF5</t>
  </si>
  <si>
    <t>chr18:31853978:A</t>
  </si>
  <si>
    <t>18,0:0,54,607</t>
  </si>
  <si>
    <t>46,0:0,132,1519</t>
  </si>
  <si>
    <t>32,1:0,96,1086</t>
  </si>
  <si>
    <t>19,0:0,57,649</t>
  </si>
  <si>
    <t>18,11:291,0,499</t>
  </si>
  <si>
    <t>27,0:0,81,911</t>
  </si>
  <si>
    <t>36,0:0,108,1225</t>
  </si>
  <si>
    <t>NM_172965_Sap130</t>
  </si>
  <si>
    <t>uc008eib.1_Q8BIH0-2,uc008eic.1_NP_766553,uc008eid.1_Q8BIH0,uc008eie.1_Q8BIH0-2</t>
  </si>
  <si>
    <t>chr17:31838458:A</t>
  </si>
  <si>
    <t>74,1:0,223,2558</t>
  </si>
  <si>
    <t>95,0:0,274,3154</t>
  </si>
  <si>
    <t>121,0:0,349,4052</t>
  </si>
  <si>
    <t>34,2:0,68,1094</t>
  </si>
  <si>
    <t>23,14:325,0,654</t>
  </si>
  <si>
    <t>40,1:0,117,1340</t>
  </si>
  <si>
    <t>22,0:0,63,689</t>
  </si>
  <si>
    <t>23,0:0,66,754</t>
  </si>
  <si>
    <t>32,0:0,93,1025</t>
  </si>
  <si>
    <t>18,0:0,54,596</t>
  </si>
  <si>
    <t>23,0:0,69,772</t>
  </si>
  <si>
    <t>15,12:330,0,363</t>
  </si>
  <si>
    <t>20,0:0,60,693</t>
  </si>
  <si>
    <t>23,0:0,66,751</t>
  </si>
  <si>
    <t>14,0:0,42,484</t>
  </si>
  <si>
    <t>TTTAACACACCGGTGCAAAG</t>
  </si>
  <si>
    <t>GTGATGACCAAGTCCCGTCT</t>
  </si>
  <si>
    <t>uc007ydl.2_D5HP88</t>
  </si>
  <si>
    <t>chr1:109704013:C</t>
  </si>
  <si>
    <t>29,0:0,84,974</t>
  </si>
  <si>
    <t>41,0:0,123,1397</t>
  </si>
  <si>
    <t>45,0:0,129,1474</t>
  </si>
  <si>
    <t>30,13:300,0,935</t>
  </si>
  <si>
    <t>19,0:0,57,660</t>
  </si>
  <si>
    <t>chr5:43332706:C</t>
  </si>
  <si>
    <t>45,0:0,135,1573</t>
  </si>
  <si>
    <t>54,0:0,159,1855</t>
  </si>
  <si>
    <t>61,1:0,180,2061</t>
  </si>
  <si>
    <t>75,0:0,223,2563</t>
  </si>
  <si>
    <t>34,0:0,102,1202</t>
  </si>
  <si>
    <t>21,11:281,0,589</t>
  </si>
  <si>
    <t>42,0:0,126,1449</t>
  </si>
  <si>
    <t>40,0:0,120,1390</t>
  </si>
  <si>
    <t>chr5:16281350:G</t>
  </si>
  <si>
    <t>26,1:0,75,873</t>
  </si>
  <si>
    <t>19,11:306,0,537</t>
  </si>
  <si>
    <t>21,4:37,0,659</t>
  </si>
  <si>
    <t>25,4:22,0,776</t>
  </si>
  <si>
    <t>24,0:0,72,832</t>
  </si>
  <si>
    <t>19,0:0,57,645</t>
  </si>
  <si>
    <t>24,0:0,72,820</t>
  </si>
  <si>
    <t>chr7:15532998:G</t>
  </si>
  <si>
    <t>39,0:0,117,1391</t>
  </si>
  <si>
    <t>60,0:0,178,2081</t>
  </si>
  <si>
    <t>50,0:0,150,1745</t>
  </si>
  <si>
    <t>33,0:0,99,1139</t>
  </si>
  <si>
    <t>27,1:0,81,907</t>
  </si>
  <si>
    <t>30,1:0,90,1043</t>
  </si>
  <si>
    <t>51,0:0,150,1675</t>
  </si>
  <si>
    <t>24,11:231,0,740</t>
  </si>
  <si>
    <t>chr13:52143730:C</t>
  </si>
  <si>
    <t>22,0:0,66,763</t>
  </si>
  <si>
    <t>52,0:0,156,1761</t>
  </si>
  <si>
    <t>51,0:0,150,1715</t>
  </si>
  <si>
    <t>28,0:0,81,893</t>
  </si>
  <si>
    <t>26,0:0,78,861</t>
  </si>
  <si>
    <t>9,10:302,0,182</t>
  </si>
  <si>
    <t>21,0:0,63,728</t>
  </si>
  <si>
    <t>chr14:55785630:C</t>
  </si>
  <si>
    <t>23,0:0,60,693</t>
  </si>
  <si>
    <t>27,0:0,66,739</t>
  </si>
  <si>
    <t>26,0:0,57,640</t>
  </si>
  <si>
    <t>18,15:320,0,411</t>
  </si>
  <si>
    <t>23,0:0,66,737</t>
  </si>
  <si>
    <t>20,0:0,51,570</t>
  </si>
  <si>
    <t>14,0:0,39,428</t>
  </si>
  <si>
    <t>12,0:0,30,339</t>
  </si>
  <si>
    <t>17,0:0,45,520</t>
  </si>
  <si>
    <t>15,0:0,36,382</t>
  </si>
  <si>
    <t>chr12:29322303:C</t>
  </si>
  <si>
    <t>19,0:0,57,687</t>
  </si>
  <si>
    <t>26,1:0,78,915</t>
  </si>
  <si>
    <t>29,0:0,87,1041</t>
  </si>
  <si>
    <t>18,12:322,0,528</t>
  </si>
  <si>
    <t>19,0:0,57,658</t>
  </si>
  <si>
    <t>19,1:0,54,632</t>
  </si>
  <si>
    <t>16,0:0,45,518</t>
  </si>
  <si>
    <t>chr9:20334443:G</t>
  </si>
  <si>
    <t>61,0:0,174,1939</t>
  </si>
  <si>
    <t>53,0:0,159,1793</t>
  </si>
  <si>
    <t>50,0:0,150,1639</t>
  </si>
  <si>
    <t>33,0:0,96,1020</t>
  </si>
  <si>
    <t>36,0:0,105,1155</t>
  </si>
  <si>
    <t>26,0:0,78,841</t>
  </si>
  <si>
    <t>19,14:301,0,497</t>
  </si>
  <si>
    <t>chr1:24542523:A</t>
  </si>
  <si>
    <t>15,0:0,45,521</t>
  </si>
  <si>
    <t>39,0:0,114,1370</t>
  </si>
  <si>
    <t>29,0:0,84,1000</t>
  </si>
  <si>
    <t>28,0:0,84,987</t>
  </si>
  <si>
    <t>20,11:287,0,574</t>
  </si>
  <si>
    <t>NM_007733_Col19a1</t>
  </si>
  <si>
    <t>uc007amq.1_Q0VF58,uc007amr.1_D3Z196</t>
  </si>
  <si>
    <t>chr15:42948791:C</t>
  </si>
  <si>
    <t>18,0:0,54,615</t>
  </si>
  <si>
    <t>20,13:322,0,554</t>
  </si>
  <si>
    <t>30,0:0,81,932</t>
  </si>
  <si>
    <t>34,0:0,99,1107</t>
  </si>
  <si>
    <t>17,0:0,51,568</t>
  </si>
  <si>
    <t>17,0:0,51,594</t>
  </si>
  <si>
    <t>19,0:0,54,627</t>
  </si>
  <si>
    <t>22,1:0,66,756</t>
  </si>
  <si>
    <t>21,1:0,63,731</t>
  </si>
  <si>
    <t>uc007vpg.1_Q8BFU0,uc007vph.1_Q8BFU0,uc007vpi.1_Q8BFU0</t>
  </si>
  <si>
    <t>chr3:113618381:G</t>
  </si>
  <si>
    <t>63,0:0,177,2013</t>
  </si>
  <si>
    <t>46,0:0,135,1555</t>
  </si>
  <si>
    <t>32,0:0,93,1073</t>
  </si>
  <si>
    <t>14,0:0,36,400</t>
  </si>
  <si>
    <t>33,1:0,99,1144</t>
  </si>
  <si>
    <t>29,0:0,81,921</t>
  </si>
  <si>
    <t>11,12:298,0,300</t>
  </si>
  <si>
    <t>chr10:101524130:A</t>
  </si>
  <si>
    <t>42,0:0,126,1484</t>
  </si>
  <si>
    <t>34,0:0,96,1134</t>
  </si>
  <si>
    <t>23,0:0,69,796</t>
  </si>
  <si>
    <t>18,0:0,54,598</t>
  </si>
  <si>
    <t>34,0:0,102,1195</t>
  </si>
  <si>
    <t>33,0:0,99,1152</t>
  </si>
  <si>
    <t>13,10:275,0,351</t>
  </si>
  <si>
    <t>chr14:96413005:T</t>
  </si>
  <si>
    <t>38,0:0,108,1261</t>
  </si>
  <si>
    <t>45,0:0,135,1572</t>
  </si>
  <si>
    <t>26,12:236,0,783</t>
  </si>
  <si>
    <t>chr3:28634682:A</t>
  </si>
  <si>
    <t>22,0:0,63,740</t>
  </si>
  <si>
    <t>25,13:318,0,676</t>
  </si>
  <si>
    <t>24,0:0,66,766</t>
  </si>
  <si>
    <t>13,0:0,39,457</t>
  </si>
  <si>
    <t>31,0:0,87,1016</t>
  </si>
  <si>
    <t>chr16:28731826:T</t>
  </si>
  <si>
    <t>20,0:0,57,672</t>
  </si>
  <si>
    <t>53,0:0,153,1775</t>
  </si>
  <si>
    <t>23,0:0,69,819</t>
  </si>
  <si>
    <t>14,0:0,42,491</t>
  </si>
  <si>
    <t>14,11:298,0,382</t>
  </si>
  <si>
    <t>16,0:0,45,515</t>
  </si>
  <si>
    <t>NM_010199_Fgf12</t>
  </si>
  <si>
    <t>uc007yvt.1_P61329-2</t>
  </si>
  <si>
    <t>chr3:32135083:G</t>
  </si>
  <si>
    <t>32,14:268,0,939</t>
  </si>
  <si>
    <t>45,1:0,132,1505</t>
  </si>
  <si>
    <t>59,1:0,171,1963</t>
  </si>
  <si>
    <t>16,0:0,42,485</t>
  </si>
  <si>
    <t>19,0:0,57,640</t>
  </si>
  <si>
    <t>22,0:0,66,766</t>
  </si>
  <si>
    <t>chr14:69385449:C</t>
  </si>
  <si>
    <t>31,1:0,93,1083</t>
  </si>
  <si>
    <t>36,1:0,108,1245</t>
  </si>
  <si>
    <t>12,10:275,0,349</t>
  </si>
  <si>
    <t>chr6:8022938:C</t>
  </si>
  <si>
    <t>27,14:313,0,710</t>
  </si>
  <si>
    <t>50,0:0,141,1665</t>
  </si>
  <si>
    <t>42,0:0,120,1421</t>
  </si>
  <si>
    <t>23,0:0,66,763</t>
  </si>
  <si>
    <t>24,0:0,72,846</t>
  </si>
  <si>
    <t>NM_001037865_Col28a1</t>
  </si>
  <si>
    <t>uc009axi.1_Q2UY11,uc012ehz.1_Q2UY11</t>
  </si>
  <si>
    <t>chr3:37133537:T</t>
  </si>
  <si>
    <t>16,0:0,42,484</t>
  </si>
  <si>
    <t>26,0:0,78,893</t>
  </si>
  <si>
    <t>13,0:0,36,420</t>
  </si>
  <si>
    <t>27,0:0,78,912</t>
  </si>
  <si>
    <t>21,0:0,60,689</t>
  </si>
  <si>
    <t>26,0:0,75,845</t>
  </si>
  <si>
    <t>24,0:0,69,760</t>
  </si>
  <si>
    <t>10,16:303,0,278</t>
  </si>
  <si>
    <t>chr5:22899184:C</t>
  </si>
  <si>
    <t>70,0:0,205,2386</t>
  </si>
  <si>
    <t>63,0:0,190,2216</t>
  </si>
  <si>
    <t>72,0:0,208,2440</t>
  </si>
  <si>
    <t>44,0:0,132,1524</t>
  </si>
  <si>
    <t>28,13:267,0,855</t>
  </si>
  <si>
    <t>32,1:0,96,1115</t>
  </si>
  <si>
    <t>41,0:0,120,1391</t>
  </si>
  <si>
    <t>uc008wpw.1_</t>
  </si>
  <si>
    <t>chr6:74158743:A</t>
  </si>
  <si>
    <t>44,0:0,129,1481</t>
  </si>
  <si>
    <t>32,0:0,93,1064</t>
  </si>
  <si>
    <t>14,9:243,0,392</t>
  </si>
  <si>
    <t>chrX:79892697:C</t>
  </si>
  <si>
    <t>19,0:0,51,590</t>
  </si>
  <si>
    <t>27,0:0,78,891</t>
  </si>
  <si>
    <t>23,0:0,54,625</t>
  </si>
  <si>
    <t>32,0:0,81,945</t>
  </si>
  <si>
    <t>30,0:0,78,901</t>
  </si>
  <si>
    <t>17,0:0,42,486</t>
  </si>
  <si>
    <t>13,15:285,0,353</t>
  </si>
  <si>
    <t>19,0:0,51,598</t>
  </si>
  <si>
    <t>18,0:0,48,544</t>
  </si>
  <si>
    <t>27,0:0,72,833</t>
  </si>
  <si>
    <t>25,0:0,54,613</t>
  </si>
  <si>
    <t>chr5:91922288:G</t>
  </si>
  <si>
    <t>45,0:0,129,1485</t>
  </si>
  <si>
    <t>56,0:0,159,1825</t>
  </si>
  <si>
    <t>61,0:0,168,1935</t>
  </si>
  <si>
    <t>55,0:0,156,1777</t>
  </si>
  <si>
    <t>27,0:0,78,884</t>
  </si>
  <si>
    <t>23,0:0,66,733</t>
  </si>
  <si>
    <t>27,0:0,81,910</t>
  </si>
  <si>
    <t>33,0:0,93,1037</t>
  </si>
  <si>
    <t>35,0:0,102,1155</t>
  </si>
  <si>
    <t>15,11:260,0,408</t>
  </si>
  <si>
    <t>chr6:146667032:A</t>
  </si>
  <si>
    <t>40,0:0,117,1386</t>
  </si>
  <si>
    <t>72,0:0,214,2498</t>
  </si>
  <si>
    <t>73,0:0,214,2534</t>
  </si>
  <si>
    <t>73,0:0,220,2623</t>
  </si>
  <si>
    <t>37,0:0,108,1283</t>
  </si>
  <si>
    <t>57,0:0,169,1971</t>
  </si>
  <si>
    <t>48,0:0,141,1654</t>
  </si>
  <si>
    <t>40,0:0,117,1361</t>
  </si>
  <si>
    <t>35,0:0,99,1182</t>
  </si>
  <si>
    <t>27,12:263,0,795</t>
  </si>
  <si>
    <t>chrX:10040544:T</t>
  </si>
  <si>
    <t>11,0:0,33,372</t>
  </si>
  <si>
    <t>22,0:0,66,765</t>
  </si>
  <si>
    <t>26,0:0,78,925</t>
  </si>
  <si>
    <t>23,0:0,66,759</t>
  </si>
  <si>
    <t>15,11:296,0,406</t>
  </si>
  <si>
    <t>10,0:0,30,351</t>
  </si>
  <si>
    <t>17,0:0,51,598</t>
  </si>
  <si>
    <t>22,0:0,63,731</t>
  </si>
  <si>
    <t>chr9:91415150:T</t>
  </si>
  <si>
    <t>33,0:0,96,1135</t>
  </si>
  <si>
    <t>36,1:0,105,1239</t>
  </si>
  <si>
    <t>39,0:0,111,1302</t>
  </si>
  <si>
    <t>37,0:0,102,1211</t>
  </si>
  <si>
    <t>25,0:0,72,841</t>
  </si>
  <si>
    <t>26,0:0,75,886</t>
  </si>
  <si>
    <t>20,10:258,0,576</t>
  </si>
  <si>
    <t>chr10:56362334:A</t>
  </si>
  <si>
    <t>21,0:0,63,739</t>
  </si>
  <si>
    <t>31,1:0,90,1053</t>
  </si>
  <si>
    <t>27,1:0,78,905</t>
  </si>
  <si>
    <t>16,11:296,0,441</t>
  </si>
  <si>
    <t>13,0:0,33,385</t>
  </si>
  <si>
    <t>9,0:0,24,273</t>
  </si>
  <si>
    <t>8,0:0,24,275</t>
  </si>
  <si>
    <t>13,0:0,39,426</t>
  </si>
  <si>
    <t>12,0:0,33,380</t>
  </si>
  <si>
    <t>7,0:0,21,235</t>
  </si>
  <si>
    <t>chr6:78851018:A</t>
  </si>
  <si>
    <t>49,0:0,144,1674</t>
  </si>
  <si>
    <t>15,10:277,0,406</t>
  </si>
  <si>
    <t>12,0:0,36,409</t>
  </si>
  <si>
    <t>20,0:0,60,707</t>
  </si>
  <si>
    <t>19,0:0,57,672</t>
  </si>
  <si>
    <t>21,0:0,63,734</t>
  </si>
  <si>
    <t>tgtggtcaaatctcttgggtc</t>
  </si>
  <si>
    <t>ttatatcctgatcggcaggc</t>
  </si>
  <si>
    <t>chr8:35792150:G</t>
  </si>
  <si>
    <t>67,0:0,199,2264</t>
  </si>
  <si>
    <t>70,0:0,208,2387</t>
  </si>
  <si>
    <t>83,0:0,247,2819</t>
  </si>
  <si>
    <t>34,1:0,102,1139</t>
  </si>
  <si>
    <t>41,2:0,123,1391</t>
  </si>
  <si>
    <t>17,10:256,0,466</t>
  </si>
  <si>
    <t>44,0:0,132,1497</t>
  </si>
  <si>
    <t>48,0:0,144,1664</t>
  </si>
  <si>
    <t>43,0:0,129,1482</t>
  </si>
  <si>
    <t>chr3:130785874:A</t>
  </si>
  <si>
    <t>37,0:0,111,1274</t>
  </si>
  <si>
    <t>22,11:246,0,696</t>
  </si>
  <si>
    <t>48,0:0,141,1648</t>
  </si>
  <si>
    <t>19,0:0,57,655</t>
  </si>
  <si>
    <t>18,0:0,54,631</t>
  </si>
  <si>
    <t>24,0:0,60,707</t>
  </si>
  <si>
    <t>CCAGGTATTAACTAGAAGGCGTG</t>
  </si>
  <si>
    <t>tttggtttttcaagacaggg</t>
  </si>
  <si>
    <t>chr7:76857585:G</t>
  </si>
  <si>
    <t>52,0:0,153,1761</t>
  </si>
  <si>
    <t>61,0:0,181,2106</t>
  </si>
  <si>
    <t>22,11:222,0,628</t>
  </si>
  <si>
    <t>56,0:0,159,1815</t>
  </si>
  <si>
    <t>39,0:0,114,1308</t>
  </si>
  <si>
    <t>chr1:100576042:C</t>
  </si>
  <si>
    <t>28,13:263,0,845</t>
  </si>
  <si>
    <t>40,0:0,114,1311</t>
  </si>
  <si>
    <t>32,0:0,93,1067</t>
  </si>
  <si>
    <t>11,0:0,27,302</t>
  </si>
  <si>
    <t>22,0:0,60,663</t>
  </si>
  <si>
    <t>15,0:0,45,510</t>
  </si>
  <si>
    <t>10,0:0,30,340</t>
  </si>
  <si>
    <t>18,0:0,54,605</t>
  </si>
  <si>
    <t>19,0:0,54,611</t>
  </si>
  <si>
    <t>uc007cfx.1_</t>
  </si>
  <si>
    <t>chr5:8549089:C</t>
  </si>
  <si>
    <t>62,0:0,187,2166</t>
  </si>
  <si>
    <t>59,0:0,178,2056</t>
  </si>
  <si>
    <t>21,0:0,63,718</t>
  </si>
  <si>
    <t>21,13:289,0,572</t>
  </si>
  <si>
    <t>29,0:0,87,1014</t>
  </si>
  <si>
    <t>37,0:0,108,1252</t>
  </si>
  <si>
    <t>44,0:0,132,1537</t>
  </si>
  <si>
    <t>NM_198620_Rundc3b</t>
  </si>
  <si>
    <t>uc008wkk.1_Q6PDC0</t>
  </si>
  <si>
    <t>chr17:56966958:A</t>
  </si>
  <si>
    <t>44,0:0,129,1431</t>
  </si>
  <si>
    <t>68,0:0,204,2221</t>
  </si>
  <si>
    <t>76,0:0,229,2525</t>
  </si>
  <si>
    <t>95,0:0,286,3158</t>
  </si>
  <si>
    <t>38,0:0,114,1241</t>
  </si>
  <si>
    <t>37,0:0,108,1180</t>
  </si>
  <si>
    <t>29,0:0,87,925</t>
  </si>
  <si>
    <t>30,0:0,90,958</t>
  </si>
  <si>
    <t>36,0:0,105,1154</t>
  </si>
  <si>
    <t>35,0:0,102,1115</t>
  </si>
  <si>
    <t>16,9:249,0,429</t>
  </si>
  <si>
    <t>NM_009056_Rfx2,NM_027787_Rfx2</t>
  </si>
  <si>
    <t>uc008ddf.2_P48379-2,uc008ddg.2_P48379,uc008ddh.2_</t>
  </si>
  <si>
    <t>chrX:163256327:A</t>
  </si>
  <si>
    <t>3,0:0,9,107</t>
  </si>
  <si>
    <t>9,0:0,27,321</t>
  </si>
  <si>
    <t>9,0:0,27,318</t>
  </si>
  <si>
    <t>13,0:0,39,462</t>
  </si>
  <si>
    <t>16,0:0,48,559</t>
  </si>
  <si>
    <t>10,10:279,0,279</t>
  </si>
  <si>
    <t>30,0:0,90,1055</t>
  </si>
  <si>
    <t>chr6:136378812:G</t>
  </si>
  <si>
    <t>18,0:0,51,553</t>
  </si>
  <si>
    <t>31,0:0,90,1048</t>
  </si>
  <si>
    <t>27,0:0,81,915</t>
  </si>
  <si>
    <t>34,0:0,99,1129</t>
  </si>
  <si>
    <t>19,0:0,57,653</t>
  </si>
  <si>
    <t>12,0:0,30,348</t>
  </si>
  <si>
    <t>17,12:290,0,471</t>
  </si>
  <si>
    <t>chr12:69292638:G</t>
  </si>
  <si>
    <t>10,0:0,30,347</t>
  </si>
  <si>
    <t>18,0:0,51,602</t>
  </si>
  <si>
    <t>7,0:0,21,231</t>
  </si>
  <si>
    <t>17,0:0,48,546</t>
  </si>
  <si>
    <t>15,0:0,45,506</t>
  </si>
  <si>
    <t>21,1:0,63,719</t>
  </si>
  <si>
    <t>17,11:286,0,484</t>
  </si>
  <si>
    <t>chr3:152376540:G</t>
  </si>
  <si>
    <t>21,11:285,0,600</t>
  </si>
  <si>
    <t>40,0:0,114,1294</t>
  </si>
  <si>
    <t>29,0:0,81,923</t>
  </si>
  <si>
    <t>24,0:0,69,797</t>
  </si>
  <si>
    <t>16,0:0,45,504</t>
  </si>
  <si>
    <t>19,0:0,51,591</t>
  </si>
  <si>
    <t>25,0:0,63,706</t>
  </si>
  <si>
    <t>chr2:143712430:G</t>
  </si>
  <si>
    <t>43,0:0,126,1416</t>
  </si>
  <si>
    <t>27,0:0,72,814</t>
  </si>
  <si>
    <t>19,11:271,0,542</t>
  </si>
  <si>
    <t>18,0:0,51,596</t>
  </si>
  <si>
    <t>20,0:0,57,649</t>
  </si>
  <si>
    <t>30,0:0,81,925</t>
  </si>
  <si>
    <t>chrX:163256328:T</t>
  </si>
  <si>
    <t>3,0:0,9,103</t>
  </si>
  <si>
    <t>8,0:0,24,276</t>
  </si>
  <si>
    <t>9,0:0,27,301</t>
  </si>
  <si>
    <t>12,0:0,36,417</t>
  </si>
  <si>
    <t>12,10:280,0,314</t>
  </si>
  <si>
    <t>16,0:0,48,556</t>
  </si>
  <si>
    <t>chr18:31853980:A</t>
  </si>
  <si>
    <t>21,0:0,63,726</t>
  </si>
  <si>
    <t>22,0:0,66,736</t>
  </si>
  <si>
    <t>20,11:246,0,532</t>
  </si>
  <si>
    <t>28,0:0,84,941</t>
  </si>
  <si>
    <t>43,0:0,129,1463</t>
  </si>
  <si>
    <t>chr2:179719950:T</t>
  </si>
  <si>
    <t>21,0:0,63,704</t>
  </si>
  <si>
    <t>39,0:0,117,1349</t>
  </si>
  <si>
    <t>50,0:0,150,1701</t>
  </si>
  <si>
    <t>24,0:0,72,791</t>
  </si>
  <si>
    <t>14,11:276,0,371</t>
  </si>
  <si>
    <t>10,0:0,27,308</t>
  </si>
  <si>
    <t>29,0:0,84,918</t>
  </si>
  <si>
    <t>18,0:0,54,601</t>
  </si>
  <si>
    <t>TGCTGAAGCAAAGTTATCAGG</t>
  </si>
  <si>
    <t>TGTGTACCATCCTGGGAACC</t>
  </si>
  <si>
    <t>chr2:75913605:C</t>
  </si>
  <si>
    <t>44,0:0,129,1521</t>
  </si>
  <si>
    <t>47,0:0,135,1596</t>
  </si>
  <si>
    <t>73,0:0,217,2583</t>
  </si>
  <si>
    <t>65,0:0,193,2286</t>
  </si>
  <si>
    <t>24,0:0,69,803</t>
  </si>
  <si>
    <t>26,1:0,75,883</t>
  </si>
  <si>
    <t>14,13:276,0,389</t>
  </si>
  <si>
    <t>25,0:0,72,853</t>
  </si>
  <si>
    <t>30,0:0,87,1012</t>
  </si>
  <si>
    <t>chr3:27081201:A</t>
  </si>
  <si>
    <t>34,15:259,0,1044</t>
  </si>
  <si>
    <t>54,0:0,162,1881</t>
  </si>
  <si>
    <t>71,0:0,214,2500</t>
  </si>
  <si>
    <t>25,0:0,69,799</t>
  </si>
  <si>
    <t>26,0:0,75,856</t>
  </si>
  <si>
    <t>chr1:37674651:A</t>
  </si>
  <si>
    <t>88,0:0,265,3123</t>
  </si>
  <si>
    <t>106,0:0,316,3692</t>
  </si>
  <si>
    <t>81,0:0,235,2738</t>
  </si>
  <si>
    <t>33,0:0,99,1177</t>
  </si>
  <si>
    <t>34,0:0,99,1174</t>
  </si>
  <si>
    <t>23,11:242,0,722</t>
  </si>
  <si>
    <t>32,0:0,90,1051</t>
  </si>
  <si>
    <t>NM_028096_2010300C02Rik</t>
  </si>
  <si>
    <t>uc007arw.1_Q6GQT3,uc007arx.2_NP_082372</t>
  </si>
  <si>
    <t>chr3:106597297:G</t>
  </si>
  <si>
    <t>20,0:0,57,650</t>
  </si>
  <si>
    <t>24,9:131,0,724</t>
  </si>
  <si>
    <t>18,3:0,20,568</t>
  </si>
  <si>
    <t>22,12:284,0,615</t>
  </si>
  <si>
    <t>21,0:0,57,664</t>
  </si>
  <si>
    <t>18,0:0,48,560</t>
  </si>
  <si>
    <t>17,0:0,51,555</t>
  </si>
  <si>
    <t>11,0:0,33,384</t>
  </si>
  <si>
    <t>chr13:113624439:C</t>
  </si>
  <si>
    <t>23,0:0,69,779</t>
  </si>
  <si>
    <t>19,10:271,0,467</t>
  </si>
  <si>
    <t>21,0:0,63,683</t>
  </si>
  <si>
    <t>25,0:0,72,817</t>
  </si>
  <si>
    <t>13,0:0,36,382</t>
  </si>
  <si>
    <t>23,0:0,66,771</t>
  </si>
  <si>
    <t>16,0:0,48,528</t>
  </si>
  <si>
    <t>25,0:0,75,862</t>
  </si>
  <si>
    <t>NM_008247_Ppap2a,NM_008903_Ppap2a</t>
  </si>
  <si>
    <t>uc007rwq.1_Q61469,uc007rwr.1_Q61469-2</t>
  </si>
  <si>
    <t>chr6:84552372:C</t>
  </si>
  <si>
    <t>26,0:0,78,915</t>
  </si>
  <si>
    <t>52,0:0,150,1765</t>
  </si>
  <si>
    <t>45,2:0,135,1592</t>
  </si>
  <si>
    <t>29,0:0,87,1018</t>
  </si>
  <si>
    <t>12,9:253,0,324</t>
  </si>
  <si>
    <t>23,0:0,69,801</t>
  </si>
  <si>
    <t>28,0:0,78,909</t>
  </si>
  <si>
    <t>26,0:0,75,835</t>
  </si>
  <si>
    <t>chr18:10771065:T</t>
  </si>
  <si>
    <t>25,0:0,72,820</t>
  </si>
  <si>
    <t>62,0:0,184,2113</t>
  </si>
  <si>
    <t>54,0:0,156,1783</t>
  </si>
  <si>
    <t>53,0:0,156,1804</t>
  </si>
  <si>
    <t>20,9:183,0,612</t>
  </si>
  <si>
    <t>NM_144860_Mib1</t>
  </si>
  <si>
    <t>uc008ebc.1_Q80SY4,uc008ebd.1_Q80SY4</t>
  </si>
  <si>
    <t>chr16:84222412:G</t>
  </si>
  <si>
    <t>43,0:0,123,1425</t>
  </si>
  <si>
    <t>65,0:0,187,2163</t>
  </si>
  <si>
    <t>50,0:0,150,1736</t>
  </si>
  <si>
    <t>49,0:0,147,1707</t>
  </si>
  <si>
    <t>52,0:0,156,1801</t>
  </si>
  <si>
    <t>20,10:248,0,584</t>
  </si>
  <si>
    <t>41,1:0,117,1349</t>
  </si>
  <si>
    <t>chr10:107524016:G</t>
  </si>
  <si>
    <t>36,0:0,99,1132</t>
  </si>
  <si>
    <t>62,0:0,174,1995</t>
  </si>
  <si>
    <t>60,1:0,165,1892</t>
  </si>
  <si>
    <t>49,1:0,144,1684</t>
  </si>
  <si>
    <t>15,10:286,0,377</t>
  </si>
  <si>
    <t>24,0:0,66,757</t>
  </si>
  <si>
    <t>42,0:0,126,1459</t>
  </si>
  <si>
    <t>chr5:126229807:C</t>
  </si>
  <si>
    <t>21,0:0,60,715</t>
  </si>
  <si>
    <t>29,0:0,81,966</t>
  </si>
  <si>
    <t>33,15:277,0,1017</t>
  </si>
  <si>
    <t>19,0:0,57,670</t>
  </si>
  <si>
    <t>18,0:0,54,639</t>
  </si>
  <si>
    <t>NM_001190352_Tmem132b</t>
  </si>
  <si>
    <t>uc012eds.1_NP_001177281</t>
  </si>
  <si>
    <t>chr3:158639021:T</t>
  </si>
  <si>
    <t>27,0:0,81,957</t>
  </si>
  <si>
    <t>34,0:0,102,1223</t>
  </si>
  <si>
    <t>22,0:0,66,794</t>
  </si>
  <si>
    <t>27,0:0,81,967</t>
  </si>
  <si>
    <t>13,9:254,0,358</t>
  </si>
  <si>
    <t>22,0:0,66,784</t>
  </si>
  <si>
    <t>chr7:111028307:A</t>
  </si>
  <si>
    <t>29,0:0,84,994</t>
  </si>
  <si>
    <t>22,0:0,63,694</t>
  </si>
  <si>
    <t>30,0:0,90,1015</t>
  </si>
  <si>
    <t>13,0:0,39,447</t>
  </si>
  <si>
    <t>9,10:278,0,245</t>
  </si>
  <si>
    <t>chr13:112445077:G</t>
  </si>
  <si>
    <t>52,0:0,156,1796</t>
  </si>
  <si>
    <t>81,1:0,238,2758</t>
  </si>
  <si>
    <t>21,11:238,0,595</t>
  </si>
  <si>
    <t>50,0:0,147,1701</t>
  </si>
  <si>
    <t>chr5:151890038:A</t>
  </si>
  <si>
    <t>31,14:238,0,949</t>
  </si>
  <si>
    <t>70,0:0,205,2381</t>
  </si>
  <si>
    <t>20,0:0,57,671</t>
  </si>
  <si>
    <t>19,0:0,57,652</t>
  </si>
  <si>
    <t>28,0:0,78,919</t>
  </si>
  <si>
    <t>NM_001163493_Stard13,NM_146258_Stard13</t>
  </si>
  <si>
    <t>uc009aum.2_NP_666370,uc009aun.2_NP_001156965,uc009auo.2_</t>
  </si>
  <si>
    <t>chr12:105130801:A</t>
  </si>
  <si>
    <t>53,0:0,156,1769</t>
  </si>
  <si>
    <t>63,0:0,187,2146</t>
  </si>
  <si>
    <t>71,0:0,208,2391</t>
  </si>
  <si>
    <t>78,3:0,232,2658</t>
  </si>
  <si>
    <t>25,1:0,75,863</t>
  </si>
  <si>
    <t>37,0:0,108,1245</t>
  </si>
  <si>
    <t>29,0:0,87,987</t>
  </si>
  <si>
    <t>19,10:231,0,535</t>
  </si>
  <si>
    <t>chr14:11923327:G</t>
  </si>
  <si>
    <t>23,1:0,69,813</t>
  </si>
  <si>
    <t>26,12:264,0,770</t>
  </si>
  <si>
    <t>46,1:0,138,1604</t>
  </si>
  <si>
    <t>28,0:0,84,1003</t>
  </si>
  <si>
    <t>21,0:0,60,706</t>
  </si>
  <si>
    <t>21,0:0,60,709</t>
  </si>
  <si>
    <t>26,0:0,72,824</t>
  </si>
  <si>
    <t>uc007sfk.1_O89106,uc011zfx.1_O89106</t>
  </si>
  <si>
    <t>chr8:77796662:T</t>
  </si>
  <si>
    <t>38,0:0,114,1330</t>
  </si>
  <si>
    <t>39,0:0,117,1388</t>
  </si>
  <si>
    <t>34,0:0,102,1205</t>
  </si>
  <si>
    <t>19,1:0,57,675</t>
  </si>
  <si>
    <t>24,0:0,72,856</t>
  </si>
  <si>
    <t>10,10:276,0,260</t>
  </si>
  <si>
    <t>22,0:0,66,772</t>
  </si>
  <si>
    <t>15,0:0,45,532</t>
  </si>
  <si>
    <t>28,0:0,84,995</t>
  </si>
  <si>
    <t>chr11:116161001:A</t>
  </si>
  <si>
    <t>77,1:0,223,2609</t>
  </si>
  <si>
    <t>66,1:0,196,2280</t>
  </si>
  <si>
    <t>104,0:0,301,3512</t>
  </si>
  <si>
    <t>19,0:0,57,674</t>
  </si>
  <si>
    <t>42,2:0,123,1411</t>
  </si>
  <si>
    <t>42,1:0,126,1455</t>
  </si>
  <si>
    <t>24,0:0,69,810</t>
  </si>
  <si>
    <t>24,12:262,0,698</t>
  </si>
  <si>
    <t>NM_001162872_Exoc7,NM_016857_Exoc7</t>
  </si>
  <si>
    <t>uc007mkt.2_Q3USE0,uc007mku.2_Q542L0</t>
  </si>
  <si>
    <t>chr8:55593905:C</t>
  </si>
  <si>
    <t>27,1:0,81,943</t>
  </si>
  <si>
    <t>33,2:0,63,1067</t>
  </si>
  <si>
    <t>16,10:250,0,455</t>
  </si>
  <si>
    <t>34,0:0,99,1164</t>
  </si>
  <si>
    <t>17,0:0,51,581</t>
  </si>
  <si>
    <t>16,0:0,48,547</t>
  </si>
  <si>
    <t>9,0:0,27,306</t>
  </si>
  <si>
    <t>29,0:0,84,952</t>
  </si>
  <si>
    <t>15,0:0,45,528</t>
  </si>
  <si>
    <t>27,1:0,78,904</t>
  </si>
  <si>
    <t>chr14:16004270:T</t>
  </si>
  <si>
    <t>28,0:0,84,988</t>
  </si>
  <si>
    <t>45,0:0,132,1559</t>
  </si>
  <si>
    <t>17,0:0,51,608</t>
  </si>
  <si>
    <t>19,6:106,0,538</t>
  </si>
  <si>
    <t>15,10:278,0,426</t>
  </si>
  <si>
    <t>26,0:0,75,882</t>
  </si>
  <si>
    <t>25,0:0,69,817</t>
  </si>
  <si>
    <t>chr7:93672233:T</t>
  </si>
  <si>
    <t>15,10:278,0,421</t>
  </si>
  <si>
    <t>24,0:0,72,855</t>
  </si>
  <si>
    <t>31,0:0,90,1042</t>
  </si>
  <si>
    <t>gttcaaaattattcgctggc</t>
  </si>
  <si>
    <t>AAGATGAAACTccctgagacca</t>
  </si>
  <si>
    <t>chr9:50298191:C</t>
  </si>
  <si>
    <t>35,1:0,105,1179</t>
  </si>
  <si>
    <t>57,0:0,171,1965</t>
  </si>
  <si>
    <t>67,0:0,196,2294</t>
  </si>
  <si>
    <t>22,0:0,60,701</t>
  </si>
  <si>
    <t>30,0:0,87,1007</t>
  </si>
  <si>
    <t>19,10:278,0,417</t>
  </si>
  <si>
    <t>NR_040714_2310014F07Rik</t>
  </si>
  <si>
    <t>chr14:37095892:A</t>
  </si>
  <si>
    <t>26,0:0,75,852</t>
  </si>
  <si>
    <t>26,0:0,78,895</t>
  </si>
  <si>
    <t>37,0:0,108,1260</t>
  </si>
  <si>
    <t>23,10:220,0,636</t>
  </si>
  <si>
    <t>chr2:77157926:A</t>
  </si>
  <si>
    <t>25,1:0,66,741</t>
  </si>
  <si>
    <t>42,0:0,111,1295</t>
  </si>
  <si>
    <t>34,15:260,0,1005</t>
  </si>
  <si>
    <t>31,7:98,0,976</t>
  </si>
  <si>
    <t>36,0:0,99,1122</t>
  </si>
  <si>
    <t>40,0:0,111,1275</t>
  </si>
  <si>
    <t>26,0:0,72,816</t>
  </si>
  <si>
    <t>22,1:0,60,682</t>
  </si>
  <si>
    <t>35,1:0,102,1192</t>
  </si>
  <si>
    <t>32,0:0,90,1006</t>
  </si>
  <si>
    <t>chr6:137298480:G</t>
  </si>
  <si>
    <t>28,0:0,78,908</t>
  </si>
  <si>
    <t>13,9:248,0,336</t>
  </si>
  <si>
    <t>28,3:0,56,927</t>
  </si>
  <si>
    <t>15,0:0,45,502</t>
  </si>
  <si>
    <t>19,1:0,57,641</t>
  </si>
  <si>
    <t>17,0:0,48,535</t>
  </si>
  <si>
    <t>21,0:0,60,669</t>
  </si>
  <si>
    <t>22,0:0,63,737</t>
  </si>
  <si>
    <t>19,1:0,57,647</t>
  </si>
  <si>
    <t>NM_001164401_Ptpro,NM_011216_Ptpro</t>
  </si>
  <si>
    <t>uc009emu.2_,uc009emv.2_NP_035346,uc009emw.2_NP_001157873</t>
  </si>
  <si>
    <t>chr14:71940362:C</t>
  </si>
  <si>
    <t>21,0:0,63,702</t>
  </si>
  <si>
    <t>30,13:260,0,906</t>
  </si>
  <si>
    <t>20,0:0,54,626</t>
  </si>
  <si>
    <t>14,0:0,39,448</t>
  </si>
  <si>
    <t>11,0:0,33,385</t>
  </si>
  <si>
    <t>14,0:0,39,434</t>
  </si>
  <si>
    <t>12,0:0,36,388</t>
  </si>
  <si>
    <t>22,0:0,66,755</t>
  </si>
  <si>
    <t>chr1:187940572:A</t>
  </si>
  <si>
    <t>16,10:271,0,451</t>
  </si>
  <si>
    <t>29,11:200,0,910</t>
  </si>
  <si>
    <t>23,0:0,69,807</t>
  </si>
  <si>
    <t>17,0:0,51,605</t>
  </si>
  <si>
    <t>NM_146106_Lyplal1</t>
  </si>
  <si>
    <t>uc007dzm.2_NP_666218</t>
  </si>
  <si>
    <t>chr2:151077344:A</t>
  </si>
  <si>
    <t>59,0:0,129,1496</t>
  </si>
  <si>
    <t>85,0:0,174,1972</t>
  </si>
  <si>
    <t>77,0:0,174,1984</t>
  </si>
  <si>
    <t>75,0:0,168,1915</t>
  </si>
  <si>
    <t>38,0:0,75,877</t>
  </si>
  <si>
    <t>41,0:0,66,733</t>
  </si>
  <si>
    <t>40,0:0,84,950</t>
  </si>
  <si>
    <t>44,0:0,90,1013</t>
  </si>
  <si>
    <t>18,11:232,0,417</t>
  </si>
  <si>
    <t>44,0:0,90,1026</t>
  </si>
  <si>
    <t>39,0:0,99,1125</t>
  </si>
  <si>
    <t>uc008mxp.1_</t>
  </si>
  <si>
    <t>chr14:118385575:T</t>
  </si>
  <si>
    <t>51,0:0,150,1719</t>
  </si>
  <si>
    <t>64,0:0,193,2199</t>
  </si>
  <si>
    <t>79,0:0,235,2658</t>
  </si>
  <si>
    <t>18,9:240,0,479</t>
  </si>
  <si>
    <t>35,0:0,102,1160</t>
  </si>
  <si>
    <t>chr11:60787839:C</t>
  </si>
  <si>
    <t>39,0:0,117,1348</t>
  </si>
  <si>
    <t>54,0:0,162,1867</t>
  </si>
  <si>
    <t>58,0:0,168,1949</t>
  </si>
  <si>
    <t>70,0:0,205,2370</t>
  </si>
  <si>
    <t>24,0:0,72,793</t>
  </si>
  <si>
    <t>47,0:0,138,1569</t>
  </si>
  <si>
    <t>27,0:0,78,903</t>
  </si>
  <si>
    <t>43,1:0,129,1467</t>
  </si>
  <si>
    <t>20,9:191,0,600</t>
  </si>
  <si>
    <t>chr5:107130172:C</t>
  </si>
  <si>
    <t>55,0:0,165,1903</t>
  </si>
  <si>
    <t>59,0:0,178,2059</t>
  </si>
  <si>
    <t>22,0:0,60,686</t>
  </si>
  <si>
    <t>30,0:0,90,1041</t>
  </si>
  <si>
    <t>30,0:0,87,1014</t>
  </si>
  <si>
    <t>28,14:233,0,851</t>
  </si>
  <si>
    <t>42,0:0,123,1401</t>
  </si>
  <si>
    <t>chr12:28821167:A</t>
  </si>
  <si>
    <t>26,0:0,78,921</t>
  </si>
  <si>
    <t>15,12:265,0,387</t>
  </si>
  <si>
    <t>34,1:0,99,1145</t>
  </si>
  <si>
    <t>11,0:0,30,349</t>
  </si>
  <si>
    <t>24,0:0,66,764</t>
  </si>
  <si>
    <t>20,0:0,57,651</t>
  </si>
  <si>
    <t>19,1:0,57,673</t>
  </si>
  <si>
    <t>chr1:144981172:T</t>
  </si>
  <si>
    <t>27,0:239,321,1200</t>
  </si>
  <si>
    <t>22,1:765,806,1502</t>
  </si>
  <si>
    <t>34,1:542,611,1627</t>
  </si>
  <si>
    <t>26,12:237,0,767</t>
  </si>
  <si>
    <t>19,1:331,356,910</t>
  </si>
  <si>
    <t>12,0:348,384,774</t>
  </si>
  <si>
    <t>21,1:518,555,1163</t>
  </si>
  <si>
    <t>16,0:498,543,990</t>
  </si>
  <si>
    <t>chr13:96341433:T</t>
  </si>
  <si>
    <t>19,1:0,51,587</t>
  </si>
  <si>
    <t>14,0:0,39,449</t>
  </si>
  <si>
    <t>24,1:0,72,855</t>
  </si>
  <si>
    <t>10,9:247,0,251</t>
  </si>
  <si>
    <t>chr12:17515858:C</t>
  </si>
  <si>
    <t>27,1:0,81,905</t>
  </si>
  <si>
    <t>17,10:231,0,473</t>
  </si>
  <si>
    <t>23,1:0,69,784</t>
  </si>
  <si>
    <t>29,1:0,87,1009</t>
  </si>
  <si>
    <t>22,1:0,60,687</t>
  </si>
  <si>
    <t>chr1:144058825:G</t>
  </si>
  <si>
    <t>55,1:0,162,1889</t>
  </si>
  <si>
    <t>51,0:0,150,1714</t>
  </si>
  <si>
    <t>30,0:0,87,1017</t>
  </si>
  <si>
    <t>25,1:0,75,876</t>
  </si>
  <si>
    <t>24,0:0,72,815</t>
  </si>
  <si>
    <t>29,0:0,84,986</t>
  </si>
  <si>
    <t>20,10:231,0,577</t>
  </si>
  <si>
    <t>chr2:20663907:T</t>
  </si>
  <si>
    <t>24,0:0,69,811</t>
  </si>
  <si>
    <t>55,0:0,153,1782</t>
  </si>
  <si>
    <t>63,0:0,168,1913</t>
  </si>
  <si>
    <t>48,0:0,135,1532</t>
  </si>
  <si>
    <t>17,0:0,45,524</t>
  </si>
  <si>
    <t>26,1:0,60,697</t>
  </si>
  <si>
    <t>31,1:0,84,972</t>
  </si>
  <si>
    <t>17,0:0,48,556</t>
  </si>
  <si>
    <t>33,0:0,93,1063</t>
  </si>
  <si>
    <t>19,10:264,0,441</t>
  </si>
  <si>
    <t>uc008imk.1_Q8BHR1,uc008imm.1_NP_001074475,uc008imn.1_A2AQ25-3,uc008imo.1_A2AQ25-4,uc008imq.1_NP_001171102,uc008imr.1_Q3TYN4,uc008ims.1_A2AQ25-6,uc008imt.1_A2AQ25-9,uc008imu.1_Q3TYN4,uc012brk.1_NP_001171101</t>
  </si>
  <si>
    <t>chr6:127827316:G</t>
  </si>
  <si>
    <t>54,0:0,162,1929</t>
  </si>
  <si>
    <t>77,0:0,229,2696</t>
  </si>
  <si>
    <t>102,0:0,301,3543</t>
  </si>
  <si>
    <t>95,0:0,286,3381</t>
  </si>
  <si>
    <t>23,11:198,0,711</t>
  </si>
  <si>
    <t>38,0:0,114,1341</t>
  </si>
  <si>
    <t>33,0:0,99,1167</t>
  </si>
  <si>
    <t>39,0:0,117,1384</t>
  </si>
  <si>
    <t>chr12:105530152:A</t>
  </si>
  <si>
    <t>42,0:0,126,1334</t>
  </si>
  <si>
    <t>75,0:0,225,2306</t>
  </si>
  <si>
    <t>69,0:0,207,2190</t>
  </si>
  <si>
    <t>68,1:0,198,2093</t>
  </si>
  <si>
    <t>52,0:0,156,1534</t>
  </si>
  <si>
    <t>44,0:0,129,1309</t>
  </si>
  <si>
    <t>49,0:0,144,1463</t>
  </si>
  <si>
    <t>58,0:0,168,1732</t>
  </si>
  <si>
    <t>42,0:0,126,1268</t>
  </si>
  <si>
    <t>28,1:0,81,846</t>
  </si>
  <si>
    <t>15,9:230,0,332</t>
  </si>
  <si>
    <t>chr8:35779874:A</t>
  </si>
  <si>
    <t>68,0:0,199,2315</t>
  </si>
  <si>
    <t>70,0:0,199,2267</t>
  </si>
  <si>
    <t>94,0:0,277,3227</t>
  </si>
  <si>
    <t>24,4:20,0,677</t>
  </si>
  <si>
    <t>23,11:245,0,674</t>
  </si>
  <si>
    <t>35,0:0,102,1128</t>
  </si>
  <si>
    <t>37,0:0,108,1230</t>
  </si>
  <si>
    <t>chr3:140692371:T</t>
  </si>
  <si>
    <t>42,0:0,126,1444</t>
  </si>
  <si>
    <t>47,0:0,141,1599</t>
  </si>
  <si>
    <t>44,2:0,108,1490</t>
  </si>
  <si>
    <t>27,12:184,0,826</t>
  </si>
  <si>
    <t>47,1:0,135,1554</t>
  </si>
  <si>
    <t>43,1:0,126,1439</t>
  </si>
  <si>
    <t>36,0:0,108,1230</t>
  </si>
  <si>
    <t>39,1:0,114,1299</t>
  </si>
  <si>
    <t>chr7:9705885:C</t>
  </si>
  <si>
    <t>39,0:0,117,1318</t>
  </si>
  <si>
    <t>46,0:0,135,1511</t>
  </si>
  <si>
    <t>47,0:0,138,1585</t>
  </si>
  <si>
    <t>23,1:0,66,753</t>
  </si>
  <si>
    <t>15,0:0,45,495</t>
  </si>
  <si>
    <t>22,1:0,66,749</t>
  </si>
  <si>
    <t>24,11:211,0,699</t>
  </si>
  <si>
    <t>chr13:101823522:C</t>
  </si>
  <si>
    <t>56,0:0,165,1832</t>
  </si>
  <si>
    <t>48,0:0,132,1474</t>
  </si>
  <si>
    <t>62,0:0,180,2000</t>
  </si>
  <si>
    <t>28,0:0,78,850</t>
  </si>
  <si>
    <t>34,0:0,99,1108</t>
  </si>
  <si>
    <t>22,0:0,60,634</t>
  </si>
  <si>
    <t>28,0:0,81,911</t>
  </si>
  <si>
    <t>17,9:228,0,435</t>
  </si>
  <si>
    <t>chr8:93245632:G</t>
  </si>
  <si>
    <t>11,0:0,30,341</t>
  </si>
  <si>
    <t>18,0:0,51,594</t>
  </si>
  <si>
    <t>16,0:0,48,574</t>
  </si>
  <si>
    <t>31,0:0,87,1024</t>
  </si>
  <si>
    <t>18,0:0,51,583</t>
  </si>
  <si>
    <t>7,10:258,0,198</t>
  </si>
  <si>
    <t>chr5:93866353:A</t>
  </si>
  <si>
    <t>23,0:0,66,784</t>
  </si>
  <si>
    <t>27,13:241,0,802</t>
  </si>
  <si>
    <t>38,0:0,108,1253</t>
  </si>
  <si>
    <t>35,0:0,99,1161</t>
  </si>
  <si>
    <t>25,0:0,66,763</t>
  </si>
  <si>
    <t>17,0:0,42,463</t>
  </si>
  <si>
    <t>30,0:0,69,778</t>
  </si>
  <si>
    <t>chr8:88462016:G</t>
  </si>
  <si>
    <t>66,3:0,199,2272</t>
  </si>
  <si>
    <t>83,0:0,250,2765</t>
  </si>
  <si>
    <t>81,0:0,238,2719</t>
  </si>
  <si>
    <t>32,0:0,96,1061</t>
  </si>
  <si>
    <t>34,0:0,102,1161</t>
  </si>
  <si>
    <t>36,0:0,108,1209</t>
  </si>
  <si>
    <t>20,11:209,0,574</t>
  </si>
  <si>
    <t>34,0:0,99,1128</t>
  </si>
  <si>
    <t>28,1:0,81,920</t>
  </si>
  <si>
    <t>NM_199446_Phkb</t>
  </si>
  <si>
    <t>uc009mqj.1_Q7TSH2</t>
  </si>
  <si>
    <t>chr7:13948646:T</t>
  </si>
  <si>
    <t>29,0:0,87,1028</t>
  </si>
  <si>
    <t>49,0:0,141,1654</t>
  </si>
  <si>
    <t>48,0:0,144,1695</t>
  </si>
  <si>
    <t>48,0:0,138,1641</t>
  </si>
  <si>
    <t>36,0:0,102,1220</t>
  </si>
  <si>
    <t>16,9:202,0,448</t>
  </si>
  <si>
    <t>33,0:0,93,1096</t>
  </si>
  <si>
    <t>chr6:121562269:G</t>
  </si>
  <si>
    <t>37,0:0,108,1273</t>
  </si>
  <si>
    <t>36,0:0,108,1263</t>
  </si>
  <si>
    <t>69,0:0,202,2354</t>
  </si>
  <si>
    <t>51,0:0,147,1686</t>
  </si>
  <si>
    <t>57,0:0,168,1945</t>
  </si>
  <si>
    <t>11,8:201,0,317</t>
  </si>
  <si>
    <t>34,0:0,99,1143</t>
  </si>
  <si>
    <t>32,0:0,96,1143</t>
  </si>
  <si>
    <t>37,0:0,105,1201</t>
  </si>
  <si>
    <t>chr4:136723667:A</t>
  </si>
  <si>
    <t>50,0:0,147,1662</t>
  </si>
  <si>
    <t>62,0:0,181,2048</t>
  </si>
  <si>
    <t>54,0:0,162,1823</t>
  </si>
  <si>
    <t>69,0:0,202,2320</t>
  </si>
  <si>
    <t>35,0:0,99,1120</t>
  </si>
  <si>
    <t>28,0:0,84,936</t>
  </si>
  <si>
    <t>35,0:0,102,1159</t>
  </si>
  <si>
    <t>15,8:200,0,406</t>
  </si>
  <si>
    <t>50,1:0,147,1679</t>
  </si>
  <si>
    <t>chr1:186448494:A</t>
  </si>
  <si>
    <t>66,0:0,196,2289</t>
  </si>
  <si>
    <t>54,0:0,162,1903</t>
  </si>
  <si>
    <t>59,0:0,178,2094</t>
  </si>
  <si>
    <t>27,0:0,81,951</t>
  </si>
  <si>
    <t>23,10:216,0,690</t>
  </si>
  <si>
    <t>chr12:15554236:C</t>
  </si>
  <si>
    <t>16,0:0,45,522</t>
  </si>
  <si>
    <t>15,0:0,45,530</t>
  </si>
  <si>
    <t>17,0:0,51,606</t>
  </si>
  <si>
    <t>16,0:0,48,557</t>
  </si>
  <si>
    <t>2,8:241,0,39</t>
  </si>
  <si>
    <t>chr1:149163034:T</t>
  </si>
  <si>
    <t>18,0:0,51,622</t>
  </si>
  <si>
    <t>39,1:0,111,1267</t>
  </si>
  <si>
    <t>24,1:0,63,696</t>
  </si>
  <si>
    <t>18,0:0,54,637</t>
  </si>
  <si>
    <t>29,0:0,81,950</t>
  </si>
  <si>
    <t>11,8:217,0,277</t>
  </si>
  <si>
    <t>chr6:16970672:G</t>
  </si>
  <si>
    <t>52,0:0,120,1273</t>
  </si>
  <si>
    <t>71,0:0,183,1883</t>
  </si>
  <si>
    <t>67,0:0,129,1300</t>
  </si>
  <si>
    <t>74,0:0,162,1615</t>
  </si>
  <si>
    <t>33,0:0,93,962</t>
  </si>
  <si>
    <t>29,0:0,78,815</t>
  </si>
  <si>
    <t>14,8:205,0,167</t>
  </si>
  <si>
    <t>28,0:0,66,671</t>
  </si>
  <si>
    <t>24,0:0,60,605</t>
  </si>
  <si>
    <t>37,0:0,90,959</t>
  </si>
  <si>
    <t>49,0:0,129,1351</t>
  </si>
  <si>
    <t>chr8:35779873:C</t>
  </si>
  <si>
    <t>45,0:0,135,1533</t>
  </si>
  <si>
    <t>66,0:0,196,2227</t>
  </si>
  <si>
    <t>70,0:0,208,2359</t>
  </si>
  <si>
    <t>94,0:0,274,3154</t>
  </si>
  <si>
    <t>22,0:0,57,637</t>
  </si>
  <si>
    <t>24,4:25,0,731</t>
  </si>
  <si>
    <t>23,11:241,0,668</t>
  </si>
  <si>
    <t>34,0:0,102,1132</t>
  </si>
  <si>
    <t>34,0:0,102,1100</t>
  </si>
  <si>
    <t>37,0:0,108,1226</t>
  </si>
  <si>
    <t>36,0:0,108,1191</t>
  </si>
  <si>
    <t>chr1:172914071:G</t>
  </si>
  <si>
    <t>41,0:0,123,1416</t>
  </si>
  <si>
    <t>51,0:0,150,1739</t>
  </si>
  <si>
    <t>35,1:0,105,1204</t>
  </si>
  <si>
    <t>33,3:0,48,1077</t>
  </si>
  <si>
    <t>16,9:216,0,433</t>
  </si>
  <si>
    <t>20,0:0,60,659</t>
  </si>
  <si>
    <t>24,1:0,72,841</t>
  </si>
  <si>
    <t>chr3:159494925:C</t>
  </si>
  <si>
    <t>43,0:0,120,1372</t>
  </si>
  <si>
    <t>76,38:0,22,2118</t>
  </si>
  <si>
    <t>83,38:177,0,2295</t>
  </si>
  <si>
    <t>93,12:0,188,2185</t>
  </si>
  <si>
    <t>28,0:0,75,860</t>
  </si>
  <si>
    <t>40,0:0,114,1291</t>
  </si>
  <si>
    <t>41,0:0,120,1362</t>
  </si>
  <si>
    <t>43,0:0,120,1360</t>
  </si>
  <si>
    <t>46,0:0,138,1605</t>
  </si>
  <si>
    <t>42,1:0,117,1350</t>
  </si>
  <si>
    <t>42,2:0,111,1294</t>
  </si>
  <si>
    <t>chr1:101093669:G</t>
  </si>
  <si>
    <t>32,0:0,96,1093</t>
  </si>
  <si>
    <t>32,0:0,96,1126</t>
  </si>
  <si>
    <t>15,0:0,45,512</t>
  </si>
  <si>
    <t>27,0:0,75,852</t>
  </si>
  <si>
    <t>14,0:0,42,483</t>
  </si>
  <si>
    <t>24,0:0,69,787</t>
  </si>
  <si>
    <t>13,9:226,0,314</t>
  </si>
  <si>
    <t>chr14:16004279:C</t>
  </si>
  <si>
    <t>28,0:0,84,1011</t>
  </si>
  <si>
    <t>38,0:0,111,1314</t>
  </si>
  <si>
    <t>41,0:0,120,1431</t>
  </si>
  <si>
    <t>21,0:0,63,750</t>
  </si>
  <si>
    <t>17,6:107,0,536</t>
  </si>
  <si>
    <t>16,9:231,0,462</t>
  </si>
  <si>
    <t>30,0:0,87,1019</t>
  </si>
  <si>
    <t>22,0:0,66,774</t>
  </si>
  <si>
    <t>24,0:0,72,861</t>
  </si>
  <si>
    <t>chr15:71590378:T</t>
  </si>
  <si>
    <t>55,0:0,153,1788</t>
  </si>
  <si>
    <t>74,0:0,214,2500</t>
  </si>
  <si>
    <t>59,0:0,175,2059</t>
  </si>
  <si>
    <t>30,0:0,87,1033</t>
  </si>
  <si>
    <t>24,0:0,69,783</t>
  </si>
  <si>
    <t>16,9:198,0,426</t>
  </si>
  <si>
    <t>25,0:0,75,884</t>
  </si>
  <si>
    <t>chr17:28326573:T</t>
  </si>
  <si>
    <t>28,0:0,81,958</t>
  </si>
  <si>
    <t>56,0:0,168,1967</t>
  </si>
  <si>
    <t>73,0:0,217,2534</t>
  </si>
  <si>
    <t>88,0:0,262,3053</t>
  </si>
  <si>
    <t>18,0:0,54,638</t>
  </si>
  <si>
    <t>18,9:243,0,417</t>
  </si>
  <si>
    <t>NM_172617_Zfp523</t>
  </si>
  <si>
    <t>uc008bqg.2_Q8BMU0</t>
  </si>
  <si>
    <t>chr3:106597311:C</t>
  </si>
  <si>
    <t>19,0:0,51,589</t>
  </si>
  <si>
    <t>23,9:149,0,592</t>
  </si>
  <si>
    <t>15,3:0,5,414</t>
  </si>
  <si>
    <t>26,12:242,0,789</t>
  </si>
  <si>
    <t>17,0:0,45,494</t>
  </si>
  <si>
    <t>17,0:0,48,516</t>
  </si>
  <si>
    <t>17,0:0,39,427</t>
  </si>
  <si>
    <t>15,0:0,42,494</t>
  </si>
  <si>
    <t>chr3:115186294:T</t>
  </si>
  <si>
    <t>44,0:0,129,1417</t>
  </si>
  <si>
    <t>81,0:0,237,2640</t>
  </si>
  <si>
    <t>82,4:0,228,2534</t>
  </si>
  <si>
    <t>73,1:0,210,2279</t>
  </si>
  <si>
    <t>35,0:0,99,1135</t>
  </si>
  <si>
    <t>46,0:0,135,1510</t>
  </si>
  <si>
    <t>35,0:0,99,1109</t>
  </si>
  <si>
    <t>34,0:0,102,1150</t>
  </si>
  <si>
    <t>19,9:191,0,480</t>
  </si>
  <si>
    <t>chr4:76656681:A</t>
  </si>
  <si>
    <t>27,0:0,78,916</t>
  </si>
  <si>
    <t>21,1:0,57,661</t>
  </si>
  <si>
    <t>12,8:230,0,327</t>
  </si>
  <si>
    <t>uc008tjp.1_</t>
  </si>
  <si>
    <t>chr4:144138532:G</t>
  </si>
  <si>
    <t>44,0:0,129,1497</t>
  </si>
  <si>
    <t>32,0:0,90,1021</t>
  </si>
  <si>
    <t>30,0:0,84,983</t>
  </si>
  <si>
    <t>23,1:155,221,896</t>
  </si>
  <si>
    <t>13,9:226,0,393</t>
  </si>
  <si>
    <t>chr17:79908141:T</t>
  </si>
  <si>
    <t>39,0:0,114,1284</t>
  </si>
  <si>
    <t>72,0:0,205,2302</t>
  </si>
  <si>
    <t>68,1:0,183,2040</t>
  </si>
  <si>
    <t>95,0:0,274,3128</t>
  </si>
  <si>
    <t>25,1:0,69,774</t>
  </si>
  <si>
    <t>33,0:0,90,1024</t>
  </si>
  <si>
    <t>32,1:0,96,1058</t>
  </si>
  <si>
    <t>25,0:0,60,657</t>
  </si>
  <si>
    <t>26,0:0,63,710</t>
  </si>
  <si>
    <t>17,11:228,0,382</t>
  </si>
  <si>
    <t>NR_033462_Gm10494</t>
  </si>
  <si>
    <t>uc012axn.1_</t>
  </si>
  <si>
    <t>chr17:38633375:A</t>
  </si>
  <si>
    <t>30,0:0,90,1072</t>
  </si>
  <si>
    <t>31,1:0,90,1058</t>
  </si>
  <si>
    <t>26,1:0,78,914</t>
  </si>
  <si>
    <t>21,5:68,0,634</t>
  </si>
  <si>
    <t>25,11:212,0,764</t>
  </si>
  <si>
    <t>21,0:0,63,745</t>
  </si>
  <si>
    <t>chr6:138187955:T</t>
  </si>
  <si>
    <t>28,1:0,78,905</t>
  </si>
  <si>
    <t>42,1:0,120,1389</t>
  </si>
  <si>
    <t>15,8:212,0,380</t>
  </si>
  <si>
    <t>32,2:0,93,1065</t>
  </si>
  <si>
    <t>52,0:0,141,1606</t>
  </si>
  <si>
    <t>35,0:0,102,1147</t>
  </si>
  <si>
    <t>22,0:0,66,702</t>
  </si>
  <si>
    <t>chr8:58301934:A</t>
  </si>
  <si>
    <t>19,1:0,57,666</t>
  </si>
  <si>
    <t>33,0:0,96,1106</t>
  </si>
  <si>
    <t>35,0:0,96,1126</t>
  </si>
  <si>
    <t>13,10:231,0,358</t>
  </si>
  <si>
    <t>30,0:0,84,942</t>
  </si>
  <si>
    <t>29,0:0,81,905</t>
  </si>
  <si>
    <t>chr19:60167236:G</t>
  </si>
  <si>
    <t>28,1:0,84,986</t>
  </si>
  <si>
    <t>29,12:202,0,899</t>
  </si>
  <si>
    <t>30,8:136,0,951</t>
  </si>
  <si>
    <t>22,10:191,0,679</t>
  </si>
  <si>
    <t>36,0:0,105,1232</t>
  </si>
  <si>
    <t>49,0:0,144,1673</t>
  </si>
  <si>
    <t>36,0:0,108,1283</t>
  </si>
  <si>
    <t>42,0:0,126,1451</t>
  </si>
  <si>
    <t>43,0:0,129,1514</t>
  </si>
  <si>
    <t>44,1:0,129,1505</t>
  </si>
  <si>
    <t>chr8:115346097:C</t>
  </si>
  <si>
    <t>23,0:0,66,773</t>
  </si>
  <si>
    <t>57,0:0,172,2023</t>
  </si>
  <si>
    <t>47,0:0,141,1664</t>
  </si>
  <si>
    <t>27,0:0,78,934</t>
  </si>
  <si>
    <t>14,9:207,0,383</t>
  </si>
  <si>
    <t>30,0:0,87,1030</t>
  </si>
  <si>
    <t>18,0:0,54,651</t>
  </si>
  <si>
    <t>uc009nnj.1_Q8K002,uc009nnk.1_Q8K002,uc012glb.1_Q8BPP6</t>
  </si>
  <si>
    <t>chr1:190705624:A</t>
  </si>
  <si>
    <t>22,0:0,60,618</t>
  </si>
  <si>
    <t>20,7:73,0,477</t>
  </si>
  <si>
    <t>29,1:0,87,919</t>
  </si>
  <si>
    <t>24,12:224,0,589</t>
  </si>
  <si>
    <t>12,0:0,36,336</t>
  </si>
  <si>
    <t>19,0:0,54,541</t>
  </si>
  <si>
    <t>22,0:0,63,649</t>
  </si>
  <si>
    <t>12,0:0,36,358</t>
  </si>
  <si>
    <t>16,0:0,39,408</t>
  </si>
  <si>
    <t>19,0:0,51,517</t>
  </si>
  <si>
    <t>21,0:0,60,637</t>
  </si>
  <si>
    <t>NM_021408_Ush2a</t>
  </si>
  <si>
    <t>uc007eaf.1_NP_067383</t>
  </si>
  <si>
    <t>chr1:99266406:A</t>
  </si>
  <si>
    <t>12,0:0,36,430</t>
  </si>
  <si>
    <t>7,8:230,0,210</t>
  </si>
  <si>
    <t>16,0:0,48,572</t>
  </si>
  <si>
    <t>24,0:0,69,815</t>
  </si>
  <si>
    <t>10,0:0,30,353</t>
  </si>
  <si>
    <t>17,0:0,48,554</t>
  </si>
  <si>
    <t>chr12:116086126:T</t>
  </si>
  <si>
    <t>57,0:0,171,1792</t>
  </si>
  <si>
    <t>68,0:0,201,2118</t>
  </si>
  <si>
    <t>69,1:0,201,2150</t>
  </si>
  <si>
    <t>76,4:0,225,2376</t>
  </si>
  <si>
    <t>35,1:0,102,1036</t>
  </si>
  <si>
    <t>31,0:0,93,938</t>
  </si>
  <si>
    <t>24,1:0,72,739</t>
  </si>
  <si>
    <t>31,0:0,93,932</t>
  </si>
  <si>
    <t>33,1:0,99,1058</t>
  </si>
  <si>
    <t>49,0:0,138,1478</t>
  </si>
  <si>
    <t>20,9:145,0,532</t>
  </si>
  <si>
    <t>uc011yvj.1_</t>
  </si>
  <si>
    <t>chr3:112612785:A</t>
  </si>
  <si>
    <t>22,0:0,66,737</t>
  </si>
  <si>
    <t>13,8:216,0,321</t>
  </si>
  <si>
    <t>12,0:0,36,386</t>
  </si>
  <si>
    <t>16,0:0,48,508</t>
  </si>
  <si>
    <t>21,0:0,60,661</t>
  </si>
  <si>
    <t>17,0:0,48,540</t>
  </si>
  <si>
    <t>chr7:98869018:C</t>
  </si>
  <si>
    <t>55,0:0,156,1803</t>
  </si>
  <si>
    <t>48,0:0,138,1593</t>
  </si>
  <si>
    <t>15,8:173,0,411</t>
  </si>
  <si>
    <t>31,0:0,93,1078</t>
  </si>
  <si>
    <t>37,0:0,108,1215</t>
  </si>
  <si>
    <t>NM_011807_Dlg2</t>
  </si>
  <si>
    <t>uc009ihr.1_NP_035937,uc009ihs.1_Q91XM9-5</t>
  </si>
  <si>
    <t>chr12:76928460:C</t>
  </si>
  <si>
    <t>51,0:0,147,1724</t>
  </si>
  <si>
    <t>59,0:0,178,2100</t>
  </si>
  <si>
    <t>71,0:0,214,2517</t>
  </si>
  <si>
    <t>83,0:0,250,2972</t>
  </si>
  <si>
    <t>41,0:0,120,1402</t>
  </si>
  <si>
    <t>20,9:187,0,624</t>
  </si>
  <si>
    <t>uc007nxm.1_Q6ZWQ0-2,uc007nxn.1_Q6ZWQ0-2,uc007nxo.1_Q6ZWN0,uc007nxp.1_Q6ZWQ0,uc011ynv.1_Q6ZWN0</t>
  </si>
  <si>
    <t>chr16:7108899:A</t>
  </si>
  <si>
    <t>31,1:0,87,1006</t>
  </si>
  <si>
    <t>37,0:0,111,1263</t>
  </si>
  <si>
    <t>21,0:0,63,713</t>
  </si>
  <si>
    <t>32,0:0,90,1027</t>
  </si>
  <si>
    <t>14,8:189,0,394</t>
  </si>
  <si>
    <t>NM_021477_Rbfox1,NM_183188_Rbfox1</t>
  </si>
  <si>
    <t>uc007ycb.2_Q9JJ43,uc007ycc.2_Q9JJ43-4,uc007yce.2_Q9JJ43-4,uc007ycf.2_Q9JJ43-3,uc007ycg.2_Q9JJ43-6,uc007ych.2_Q9JJ43-7,uc007yci.2_Q9JJ43-5,uc012abb.1_Q9JJ43</t>
  </si>
  <si>
    <t>chr13:68606546:C</t>
  </si>
  <si>
    <t>65,0:0,184,2114</t>
  </si>
  <si>
    <t>69,0:0,208,2351</t>
  </si>
  <si>
    <t>89,0:0,256,2980</t>
  </si>
  <si>
    <t>39,0:0,114,1302</t>
  </si>
  <si>
    <t>34,0:0,102,1155</t>
  </si>
  <si>
    <t>21,1:0,63,704</t>
  </si>
  <si>
    <t>17,9:215,0,473</t>
  </si>
  <si>
    <t>38,0:0,111,1278</t>
  </si>
  <si>
    <t>41,0:0,117,1354</t>
  </si>
  <si>
    <t>chr16:39734964:A</t>
  </si>
  <si>
    <t>19,0:486,543,1150</t>
  </si>
  <si>
    <t>31,0:596,683,1605</t>
  </si>
  <si>
    <t>25,1:692,767,1564</t>
  </si>
  <si>
    <t>27,13:220,0,842</t>
  </si>
  <si>
    <t>47,0:0,141,1623</t>
  </si>
  <si>
    <t>chr6:121562273:G</t>
  </si>
  <si>
    <t>34,0:0,99,1130</t>
  </si>
  <si>
    <t>66,0:0,187,2124</t>
  </si>
  <si>
    <t>49,0:0,138,1598</t>
  </si>
  <si>
    <t>34,0:0,102,1143</t>
  </si>
  <si>
    <t>53,0:0,156,1776</t>
  </si>
  <si>
    <t>10,8:175,0,262</t>
  </si>
  <si>
    <t>31,0:0,90,1035</t>
  </si>
  <si>
    <t>33,0:0,93,1043</t>
  </si>
  <si>
    <t>chr16:78550317:C</t>
  </si>
  <si>
    <t>59,0:0,177,1981</t>
  </si>
  <si>
    <t>74,0:0,223,2493</t>
  </si>
  <si>
    <t>66,0:0,196,2261</t>
  </si>
  <si>
    <t>26,0:0,75,854</t>
  </si>
  <si>
    <t>16,9:200,0,403</t>
  </si>
  <si>
    <t>30,0:0,90,1025</t>
  </si>
  <si>
    <t>33,0:0,99,1118</t>
  </si>
  <si>
    <t>NM_001252438_D16Ertd472e,NM_001252439_D16Ertd472e,NM_001252440_D16Ertd472e,NM_025967_D16Ertd472e</t>
  </si>
  <si>
    <t>uc007zsr.2_Q9D7G4,uc007zss.2_Q9D7G4,uc007zst.1_Q9D7G4,uc012ahi.1_Q9D7G4</t>
  </si>
  <si>
    <t>chr3:77212896:T</t>
  </si>
  <si>
    <t>29,0:0,84,995</t>
  </si>
  <si>
    <t>44,0:0,129,1526</t>
  </si>
  <si>
    <t>44,0:0,123,1439</t>
  </si>
  <si>
    <t>40,0:0,120,1409</t>
  </si>
  <si>
    <t>38,0:0,111,1325</t>
  </si>
  <si>
    <t>27,1:0,78,908</t>
  </si>
  <si>
    <t>27,1:0,81,951</t>
  </si>
  <si>
    <t>39,0:0,117,1370</t>
  </si>
  <si>
    <t>36,0:0,108,1275</t>
  </si>
  <si>
    <t>21,9:167,0,645</t>
  </si>
  <si>
    <t>chr7:111028308:A</t>
  </si>
  <si>
    <t>43,0:0,129,1518</t>
  </si>
  <si>
    <t>29,0:0,87,1034</t>
  </si>
  <si>
    <t>19,0:0,54,610</t>
  </si>
  <si>
    <t>11,9:219,0,263</t>
  </si>
  <si>
    <t>chr12:86063191:C</t>
  </si>
  <si>
    <t>42,0:0,123,1412</t>
  </si>
  <si>
    <t>45,0:0,132,1533</t>
  </si>
  <si>
    <t>24,0:0,72,828</t>
  </si>
  <si>
    <t>10,9:212,0,280</t>
  </si>
  <si>
    <t>chr17:67736297:A</t>
  </si>
  <si>
    <t>34,0:0,102,1096</t>
  </si>
  <si>
    <t>49,0:0,147,1527</t>
  </si>
  <si>
    <t>41,0:0,123,1282</t>
  </si>
  <si>
    <t>53,0:0,159,1713</t>
  </si>
  <si>
    <t>30,0:0,90,947</t>
  </si>
  <si>
    <t>27,0:0,78,837</t>
  </si>
  <si>
    <t>25,0:0,72,741</t>
  </si>
  <si>
    <t>18,0:0,54,547</t>
  </si>
  <si>
    <t>21,0:0,60,604</t>
  </si>
  <si>
    <t>22,0:0,60,623</t>
  </si>
  <si>
    <t>14,9:211,0,351</t>
  </si>
  <si>
    <t>chrX:107962677:G</t>
  </si>
  <si>
    <t>22,0:0,66,775</t>
  </si>
  <si>
    <t>25,0:0,69,764</t>
  </si>
  <si>
    <t>24,0:0,69,789</t>
  </si>
  <si>
    <t>18,0:0,48,538</t>
  </si>
  <si>
    <t>15,8:207,0,396</t>
  </si>
  <si>
    <t>26,0:0,75,853</t>
  </si>
  <si>
    <t>14,0:0,39,420</t>
  </si>
  <si>
    <t>chr15:34734558:A</t>
  </si>
  <si>
    <t>30,14:194,0,897</t>
  </si>
  <si>
    <t>21,0:0,57,672</t>
  </si>
  <si>
    <t>25,0:0,66,750</t>
  </si>
  <si>
    <t>27,0:0,78,871</t>
  </si>
  <si>
    <t>28,0:0,81,908</t>
  </si>
  <si>
    <t>15,0:0,45,498</t>
  </si>
  <si>
    <t>chr6:34540220:T</t>
  </si>
  <si>
    <t>16,0:0,45,541</t>
  </si>
  <si>
    <t>17,0:0,51,602</t>
  </si>
  <si>
    <t>23,0:0,69,824</t>
  </si>
  <si>
    <t>31,0:0,90,1067</t>
  </si>
  <si>
    <t>12,0:0,36,419</t>
  </si>
  <si>
    <t>10,0:0,30,359</t>
  </si>
  <si>
    <t>12,0:0,36,410</t>
  </si>
  <si>
    <t>19,0:0,57,668</t>
  </si>
  <si>
    <t>13,8:212,0,360</t>
  </si>
  <si>
    <t>14,0:0,42,494</t>
  </si>
  <si>
    <t>chr4:136723673:A</t>
  </si>
  <si>
    <t>51,0:0,144,1633</t>
  </si>
  <si>
    <t>58,0:0,168,1905</t>
  </si>
  <si>
    <t>53,0:0,153,1759</t>
  </si>
  <si>
    <t>63,0:0,187,2125</t>
  </si>
  <si>
    <t>25,0:0,66,742</t>
  </si>
  <si>
    <t>26,0:0,78,878</t>
  </si>
  <si>
    <t>16,8:169,0,462</t>
  </si>
  <si>
    <t>50,0:0,147,1685</t>
  </si>
  <si>
    <t>chrX:165081984:G</t>
  </si>
  <si>
    <t>17,0:0,48,553</t>
  </si>
  <si>
    <t>17,0:0,48,557</t>
  </si>
  <si>
    <t>20,9:183,0,602</t>
  </si>
  <si>
    <t>chr4:147707191:G</t>
  </si>
  <si>
    <t>58,0:0,165,1930</t>
  </si>
  <si>
    <t>51,0:0,138,1615</t>
  </si>
  <si>
    <t>18,0:0,51,599</t>
  </si>
  <si>
    <t>34,0:0,93,1058</t>
  </si>
  <si>
    <t>21,0:0,63,741</t>
  </si>
  <si>
    <t>19,1:0,57,656</t>
  </si>
  <si>
    <t>17,0:0,51,599</t>
  </si>
  <si>
    <t>12,9:215,0,320</t>
  </si>
  <si>
    <t>chr12:71183034:A</t>
  </si>
  <si>
    <t>44,0:0,123,1434</t>
  </si>
  <si>
    <t>54,1:0,156,1826</t>
  </si>
  <si>
    <t>66,0:0,187,2179</t>
  </si>
  <si>
    <t>63,1:0,178,2057</t>
  </si>
  <si>
    <t>34,0:0,99,1153</t>
  </si>
  <si>
    <t>33,0:0,96,1131</t>
  </si>
  <si>
    <t>38,0:0,105,1192</t>
  </si>
  <si>
    <t>21,9:160,0,572</t>
  </si>
  <si>
    <t>NM_001081453_Nin,NM_008697_Nin</t>
  </si>
  <si>
    <t>uc007ntf.1_NP_001074922,uc007ntg.1_NP_032723,uc007nth.1_Q61043-2,uc007nti.1_Q3UR16,uc007ntj.1_Q3UR16,uc007ntk.1_,uc011yng.1_,uc011ynh.1_NP_032723</t>
  </si>
  <si>
    <t>chr15:79723248:T</t>
  </si>
  <si>
    <t>33,1:0,93,1074</t>
  </si>
  <si>
    <t>51,0:0,153,1773</t>
  </si>
  <si>
    <t>69,1:0,202,2339</t>
  </si>
  <si>
    <t>26,0:0,72,835</t>
  </si>
  <si>
    <t>26,2:0,54,826</t>
  </si>
  <si>
    <t>19,10:192,0,554</t>
  </si>
  <si>
    <t>26,0:0,72,810</t>
  </si>
  <si>
    <t>NM_001160415_Apobec3,NM_030255_Apobec3,NR_030675_D730005E14Rik</t>
  </si>
  <si>
    <t>uc007wuq.2_,uc007wur.2_Q99J72-2,uc007wus.2_Q3U5C5,uc007wut.2_NP_001153887,uc011zwd.1_Q99J72</t>
  </si>
  <si>
    <t>chr2:151146517:G</t>
  </si>
  <si>
    <t>48,0:0,126,1319</t>
  </si>
  <si>
    <t>72,0:0,192,2065</t>
  </si>
  <si>
    <t>80,0:0,201,2110</t>
  </si>
  <si>
    <t>65,0:0,177,1878</t>
  </si>
  <si>
    <t>35,0:0,78,786</t>
  </si>
  <si>
    <t>45,0:0,99,987</t>
  </si>
  <si>
    <t>18,9:186,0,342</t>
  </si>
  <si>
    <t>38,0:0,99,972</t>
  </si>
  <si>
    <t>37,0:0,84,872</t>
  </si>
  <si>
    <t>46,0:0,123,1291</t>
  </si>
  <si>
    <t>39,0:0,93,976</t>
  </si>
  <si>
    <t>uc008mzv.1_</t>
  </si>
  <si>
    <t>chr4:76449368:G</t>
  </si>
  <si>
    <t>41,0:0,120,1418</t>
  </si>
  <si>
    <t>16,9:186,0,456</t>
  </si>
  <si>
    <t>chr19:60167272:C</t>
  </si>
  <si>
    <t>28,1:0,84,975</t>
  </si>
  <si>
    <t>33,12:179,0,1033</t>
  </si>
  <si>
    <t>40,7:34,0,1240</t>
  </si>
  <si>
    <t>20,9:161,0,611</t>
  </si>
  <si>
    <t>44,0:0,132,1520</t>
  </si>
  <si>
    <t>47,0:0,141,1637</t>
  </si>
  <si>
    <t>48,1:0,144,1671</t>
  </si>
  <si>
    <t>chr4:143925430:T</t>
  </si>
  <si>
    <t>57,0:0,162,1856</t>
  </si>
  <si>
    <t>62,1:0,187,2131</t>
  </si>
  <si>
    <t>19,0:0,57,650</t>
  </si>
  <si>
    <t>33,0:0,96,1101</t>
  </si>
  <si>
    <t>20,0:0,60,679</t>
  </si>
  <si>
    <t>22,1:0,63,732</t>
  </si>
  <si>
    <t>18,10:198,0,474</t>
  </si>
  <si>
    <t>chr3:65197099:C</t>
  </si>
  <si>
    <t>3,0:0,9,104</t>
  </si>
  <si>
    <t>6,0:0,18,207</t>
  </si>
  <si>
    <t>18,0:0,54,618</t>
  </si>
  <si>
    <t>29,1:0,87,992</t>
  </si>
  <si>
    <t>31,1:0,93,1059</t>
  </si>
  <si>
    <t>17,9:203,0,470</t>
  </si>
  <si>
    <t>chrX:165025725:A</t>
  </si>
  <si>
    <t>17,0:0,51,512</t>
  </si>
  <si>
    <t>33,0:0,96,1023</t>
  </si>
  <si>
    <t>38,0:0,114,1208</t>
  </si>
  <si>
    <t>43,0:0,123,1311</t>
  </si>
  <si>
    <t>28,0:0,78,821</t>
  </si>
  <si>
    <t>32,0:0,90,981</t>
  </si>
  <si>
    <t>22,0:0,66,697</t>
  </si>
  <si>
    <t>21,1:0,63,699</t>
  </si>
  <si>
    <t>40,0:0,114,1239</t>
  </si>
  <si>
    <t>13,6:146,0,323</t>
  </si>
  <si>
    <t>chr9:93563003:T</t>
  </si>
  <si>
    <t>40,1:0,72,783</t>
  </si>
  <si>
    <t>60,0:0,99,1077</t>
  </si>
  <si>
    <t>49,0:0,72,767</t>
  </si>
  <si>
    <t>47,0:0,75,852</t>
  </si>
  <si>
    <t>31,0:0,66,708</t>
  </si>
  <si>
    <t>30,0:0,51,574</t>
  </si>
  <si>
    <t>10,13:191,0,161</t>
  </si>
  <si>
    <t>35,0:0,54,562</t>
  </si>
  <si>
    <t>28,0:0,51,543</t>
  </si>
  <si>
    <t>35,0:0,54,607</t>
  </si>
  <si>
    <t>33,0:0,60,647</t>
  </si>
  <si>
    <t>chr13:102478160:A</t>
  </si>
  <si>
    <t>66,0:0,186,1896</t>
  </si>
  <si>
    <t>74,0:0,210,2143</t>
  </si>
  <si>
    <t>86,0:0,255,2643</t>
  </si>
  <si>
    <t>93,0:0,261,2691</t>
  </si>
  <si>
    <t>35,0:0,102,1048</t>
  </si>
  <si>
    <t>35,0:0,102,1072</t>
  </si>
  <si>
    <t>39,0:0,114,1140</t>
  </si>
  <si>
    <t>35,0:0,105,1042</t>
  </si>
  <si>
    <t>35,0:0,105,1112</t>
  </si>
  <si>
    <t>17,8:160,0,472</t>
  </si>
  <si>
    <t>NM_001077495_Pik3r1</t>
  </si>
  <si>
    <t>uc007rrt.1_Q8K3B3</t>
  </si>
  <si>
    <t>chr14:53706728:C</t>
  </si>
  <si>
    <t>32,1:0,96,1102</t>
  </si>
  <si>
    <t>17,0:0,48,551</t>
  </si>
  <si>
    <t>19,0:0,57,638</t>
  </si>
  <si>
    <t>14,7:187,0,381</t>
  </si>
  <si>
    <t>uc007tqs.1_,uc007tqv.1_</t>
  </si>
  <si>
    <t>chr3:139741710:A</t>
  </si>
  <si>
    <t>18,0:0,54,644</t>
  </si>
  <si>
    <t>22,0:0,60,680</t>
  </si>
  <si>
    <t>15,0:0,39,465</t>
  </si>
  <si>
    <t>24,0:0,69,801</t>
  </si>
  <si>
    <t>7,8:199,0,205</t>
  </si>
  <si>
    <t>20,0:0,54,647</t>
  </si>
  <si>
    <t>21,0:0,63,721</t>
  </si>
  <si>
    <t>chr15:32513032:T</t>
  </si>
  <si>
    <t>45,0:0,132,1519</t>
  </si>
  <si>
    <t>40,0:0,117,1379</t>
  </si>
  <si>
    <t>24,0:0,69,804</t>
  </si>
  <si>
    <t>23,0:0,69,813</t>
  </si>
  <si>
    <t>10,7:186,0,262</t>
  </si>
  <si>
    <t>uc007vkq.1_Q6P1C9,uc007vkr.1_Q8BXU8,uc007vks.1_Q8BXU8,uc007vkt.1_Q8BXU8,uc007vku.1_Q3UPZ0</t>
  </si>
  <si>
    <t>chr7:15413204:G</t>
  </si>
  <si>
    <t>31,0:0,90,1071</t>
  </si>
  <si>
    <t>56,0:0,168,1980</t>
  </si>
  <si>
    <t>30,0:0,90,1066</t>
  </si>
  <si>
    <t>28,1:0,78,911</t>
  </si>
  <si>
    <t>26,1:0,78,916</t>
  </si>
  <si>
    <t>42,0:0,123,1452</t>
  </si>
  <si>
    <t>29,1:0,87,1018</t>
  </si>
  <si>
    <t>32,0:0,96,1077</t>
  </si>
  <si>
    <t>20,10:159,0,521</t>
  </si>
  <si>
    <t>chr14:86470897:A</t>
  </si>
  <si>
    <t>30,1:236,321,1237</t>
  </si>
  <si>
    <t>36,0:474,577,1672</t>
  </si>
  <si>
    <t>36,0:482,584,1670</t>
  </si>
  <si>
    <t>33,0:327,426,1493</t>
  </si>
  <si>
    <t>23,0:124,193,927</t>
  </si>
  <si>
    <t>28,0:207,291,1172</t>
  </si>
  <si>
    <t>14,8:185,0,392</t>
  </si>
  <si>
    <t>20,1:262,322,952</t>
  </si>
  <si>
    <t>18,0:402,453,986</t>
  </si>
  <si>
    <t>23,0:522,586,1259</t>
  </si>
  <si>
    <t>16,0:82,130,647</t>
  </si>
  <si>
    <t>chr17:9956350:C</t>
  </si>
  <si>
    <t>16,0:0,45,513</t>
  </si>
  <si>
    <t>10,7:181,0,300</t>
  </si>
  <si>
    <t>16,0:0,36,424</t>
  </si>
  <si>
    <t>NR_045433_4930452A19Rik</t>
  </si>
  <si>
    <t>uc008ajz.1_</t>
  </si>
  <si>
    <t>chr1:65638418:T</t>
  </si>
  <si>
    <t>45,0:0,132,1509</t>
  </si>
  <si>
    <t>38,0:0,105,1223</t>
  </si>
  <si>
    <t>14,0:0,39,418</t>
  </si>
  <si>
    <t>6,0:0,18,199</t>
  </si>
  <si>
    <t>14,0:0,42,478</t>
  </si>
  <si>
    <t>18,0:0,48,550</t>
  </si>
  <si>
    <t>6,7:198,0,161</t>
  </si>
  <si>
    <t>chr11:93070813:G</t>
  </si>
  <si>
    <t>44,0:0,132,1487</t>
  </si>
  <si>
    <t>48,0:0,135,1545</t>
  </si>
  <si>
    <t>14,7:188,0,391</t>
  </si>
  <si>
    <t>19,0:0,54,612</t>
  </si>
  <si>
    <t>29,0:0,84,947</t>
  </si>
  <si>
    <t>NM_028296_Car10</t>
  </si>
  <si>
    <t>uc007kxg.1_Q3TRQ4,uc007kxh.2_Q6NZJ2,uc007kxi.2_Q3V1V7,uc007kxj.2_Q3V1V7</t>
  </si>
  <si>
    <t>chr9:8890169:T</t>
  </si>
  <si>
    <t>20,0:0,57,661</t>
  </si>
  <si>
    <t>27,1:0,63,723</t>
  </si>
  <si>
    <t>26,0:0,75,899</t>
  </si>
  <si>
    <t>18,0:0,51,605</t>
  </si>
  <si>
    <t>20,0:0,54,631</t>
  </si>
  <si>
    <t>13,8:195,0,361</t>
  </si>
  <si>
    <t>23,0:0,66,753</t>
  </si>
  <si>
    <t>chr14:110424342:A</t>
  </si>
  <si>
    <t>26,1:0,72,822</t>
  </si>
  <si>
    <t>37,1:0,111,1266</t>
  </si>
  <si>
    <t>5,6:174,0,103</t>
  </si>
  <si>
    <t>28,1:0,84,948</t>
  </si>
  <si>
    <t>20,1:0,60,703</t>
  </si>
  <si>
    <t>33,0:0,99,1111</t>
  </si>
  <si>
    <t>44,0:0,132,1518</t>
  </si>
  <si>
    <t>chr9:51300912:C</t>
  </si>
  <si>
    <t>34,0:0,90,1015</t>
  </si>
  <si>
    <t>59,0:0,156,1810</t>
  </si>
  <si>
    <t>62,0:0,171,1907</t>
  </si>
  <si>
    <t>54,0:0,156,1827</t>
  </si>
  <si>
    <t>31,1:0,93,1062</t>
  </si>
  <si>
    <t>24,3:0,8,744</t>
  </si>
  <si>
    <t>19,9:153,0,549</t>
  </si>
  <si>
    <t>33,1:0,93,1067</t>
  </si>
  <si>
    <t>33,0:0,87,1000</t>
  </si>
  <si>
    <t>33,1:0,99,1118</t>
  </si>
  <si>
    <t>chr12:61955620:T</t>
  </si>
  <si>
    <t>18,0:0,54,632</t>
  </si>
  <si>
    <t>46,1:0,135,1598</t>
  </si>
  <si>
    <t>33,0:0,96,1143</t>
  </si>
  <si>
    <t>49,1:0,147,1730</t>
  </si>
  <si>
    <t>33,0:0,96,1108</t>
  </si>
  <si>
    <t>30,0:0,87,1015</t>
  </si>
  <si>
    <t>20,1:0,57,667</t>
  </si>
  <si>
    <t>14,7:185,0,390</t>
  </si>
  <si>
    <t>chr14:84670954:T</t>
  </si>
  <si>
    <t>35,0:0,105,1258</t>
  </si>
  <si>
    <t>17,8:173,0,542</t>
  </si>
  <si>
    <t>28,0:0,81,944</t>
  </si>
  <si>
    <t>30,0:0,90,1070</t>
  </si>
  <si>
    <t>25,0:0,75,886</t>
  </si>
  <si>
    <t>chr10:8929551:C</t>
  </si>
  <si>
    <t>20,1:0,57,654</t>
  </si>
  <si>
    <t>21,5:65,0,641</t>
  </si>
  <si>
    <t>20,5:72,0,613</t>
  </si>
  <si>
    <t>16,8:178,0,497</t>
  </si>
  <si>
    <t>20,0:0,51,574</t>
  </si>
  <si>
    <t>21,0:0,60,675</t>
  </si>
  <si>
    <t>25,0:0,72,808</t>
  </si>
  <si>
    <t>13,0:0,36,400</t>
  </si>
  <si>
    <t>17,0:0,51,552</t>
  </si>
  <si>
    <t>chr1:186686451:C</t>
  </si>
  <si>
    <t>50,1:0,141,1621</t>
  </si>
  <si>
    <t>45,0:0,126,1432</t>
  </si>
  <si>
    <t>62,0:0,184,2077</t>
  </si>
  <si>
    <t>20,0:0,57,655</t>
  </si>
  <si>
    <t>20,1:0,60,677</t>
  </si>
  <si>
    <t>17,8:177,0,497</t>
  </si>
  <si>
    <t>36,0:0,108,1213</t>
  </si>
  <si>
    <t>26,1:0,72,812</t>
  </si>
  <si>
    <t>26,1:0,78,891</t>
  </si>
  <si>
    <t>chr4:108558939:T</t>
  </si>
  <si>
    <t>19,0:0,54,605</t>
  </si>
  <si>
    <t>31,0:0,87,1000</t>
  </si>
  <si>
    <t>46,0:0,129,1499</t>
  </si>
  <si>
    <t>29,0:0,87,977</t>
  </si>
  <si>
    <t>29,0:0,84,962</t>
  </si>
  <si>
    <t>14,7:179,0,386</t>
  </si>
  <si>
    <t>ttttagggcaaatactgtggc</t>
  </si>
  <si>
    <t>CAGTGCAGTGGAGATTTTTCA</t>
  </si>
  <si>
    <t>NM_023537_Rab3b</t>
  </si>
  <si>
    <t>uc008ubu.1_Q0PD62</t>
  </si>
  <si>
    <t>chr17:40047886:A</t>
  </si>
  <si>
    <t>26,1:0,69,784</t>
  </si>
  <si>
    <t>35,0:0,102,1150</t>
  </si>
  <si>
    <t>29,0:0,84,946</t>
  </si>
  <si>
    <t>8,2:8,0,244</t>
  </si>
  <si>
    <t>10,6:147,0,297</t>
  </si>
  <si>
    <t>28,1:0,84,977</t>
  </si>
  <si>
    <t>30,0:0,84,947</t>
  </si>
  <si>
    <t>chr12:112883628:A</t>
  </si>
  <si>
    <t>60,0:0,171,2005</t>
  </si>
  <si>
    <t>60,0:0,175,2068</t>
  </si>
  <si>
    <t>87,2:0,259,3022</t>
  </si>
  <si>
    <t>27,1:0,81,945</t>
  </si>
  <si>
    <t>23,1:0,69,802</t>
  </si>
  <si>
    <t>22,0:0,57,662</t>
  </si>
  <si>
    <t>24,0:0,69,792</t>
  </si>
  <si>
    <t>18,8:166,0,558</t>
  </si>
  <si>
    <t>NM_021516_Mark3,NM_022801_Mark3</t>
  </si>
  <si>
    <t>uc007pdk.2_Q03141-3,uc007pdl.2_Q03141-2,uc007pdm.2_Q03141</t>
  </si>
  <si>
    <t>chr15:32513036:T</t>
  </si>
  <si>
    <t>41,0:0,123,1449</t>
  </si>
  <si>
    <t>48,0:0,141,1681</t>
  </si>
  <si>
    <t>24,1:0,72,837</t>
  </si>
  <si>
    <t>24,0:0,72,853</t>
  </si>
  <si>
    <t>10,7:156,0,249</t>
  </si>
  <si>
    <t>chr14:110424340:T</t>
  </si>
  <si>
    <t>27,1:0,81,940</t>
  </si>
  <si>
    <t>36,1:0,108,1243</t>
  </si>
  <si>
    <t>4,6:146,0,109</t>
  </si>
  <si>
    <t>29,1:0,84,980</t>
  </si>
  <si>
    <t>19,1:0,57,651</t>
  </si>
  <si>
    <t>chr8:52495723:A</t>
  </si>
  <si>
    <t>16,0:0,48,564</t>
  </si>
  <si>
    <t>21,0:0,57,649</t>
  </si>
  <si>
    <t>13,8:170,0,328</t>
  </si>
  <si>
    <t>21,0:0,60,691</t>
  </si>
  <si>
    <t>chr14:53706738:G</t>
  </si>
  <si>
    <t>31,1:0,87,1028</t>
  </si>
  <si>
    <t>14,0:0,42,493</t>
  </si>
  <si>
    <t>18,0:0,54,624</t>
  </si>
  <si>
    <t>14,7:151,0,414</t>
  </si>
  <si>
    <t>chr1:125627461:C</t>
  </si>
  <si>
    <t>17,0:0,51,600</t>
  </si>
  <si>
    <t>20,10:174,0,605</t>
  </si>
  <si>
    <t>28,0:0,78,900</t>
  </si>
  <si>
    <t>16,0:0,45,494</t>
  </si>
  <si>
    <t>24,0:0,66,782</t>
  </si>
  <si>
    <t>20,1:0,54,607</t>
  </si>
  <si>
    <t>chr4:144161838:T</t>
  </si>
  <si>
    <t>36,0:0,99,1162</t>
  </si>
  <si>
    <t>48,0:0,129,1511</t>
  </si>
  <si>
    <t>40,0:0,108,1261</t>
  </si>
  <si>
    <t>29,0:0,84,944</t>
  </si>
  <si>
    <t>35,0:0,96,1083</t>
  </si>
  <si>
    <t>43,0:0,114,1298</t>
  </si>
  <si>
    <t>43,0:0,120,1362</t>
  </si>
  <si>
    <t>19,1:0,51,601</t>
  </si>
  <si>
    <t>19,11:172,0,464</t>
  </si>
  <si>
    <t>chr12:74904709:A</t>
  </si>
  <si>
    <t>43,0:0,129,1452</t>
  </si>
  <si>
    <t>44,1:0,129,1484</t>
  </si>
  <si>
    <t>74,0:0,223,2586</t>
  </si>
  <si>
    <t>31,1:0,93,1053</t>
  </si>
  <si>
    <t>18,9:129,0,532</t>
  </si>
  <si>
    <t>chr18:58590153:T</t>
  </si>
  <si>
    <t>15,0:0,45,504</t>
  </si>
  <si>
    <t>22,0:0,66,742</t>
  </si>
  <si>
    <t>6,0:0,15,176</t>
  </si>
  <si>
    <t>22,0:0,66,745</t>
  </si>
  <si>
    <t>11,0:0,33,373</t>
  </si>
  <si>
    <t>19,1:0,57,636</t>
  </si>
  <si>
    <t>10,6:153,0,286</t>
  </si>
  <si>
    <t>chr17:40437852:T</t>
  </si>
  <si>
    <t>69,0:0,205,2394</t>
  </si>
  <si>
    <t>58,0:0,175,2022</t>
  </si>
  <si>
    <t>17,0:0,51,597</t>
  </si>
  <si>
    <t>34,4:0,7,1056</t>
  </si>
  <si>
    <t>18,8:170,0,549</t>
  </si>
  <si>
    <t>47,0:0,141,1649</t>
  </si>
  <si>
    <t>39,0:0,117,1369</t>
  </si>
  <si>
    <t>46,0:0,138,1597</t>
  </si>
  <si>
    <t>NM_009638_Crisp1</t>
  </si>
  <si>
    <t>uc008coh.2_Q545H0</t>
  </si>
  <si>
    <t>chr3:74076920:C</t>
  </si>
  <si>
    <t>13,0:0,36,404</t>
  </si>
  <si>
    <t>20,0:0,60,690</t>
  </si>
  <si>
    <t>9,5:133,0,269</t>
  </si>
  <si>
    <t>chr3:73983899:G</t>
  </si>
  <si>
    <t>11,0:0,30,347</t>
  </si>
  <si>
    <t>6,0:0,18,205</t>
  </si>
  <si>
    <t>21,0:0,63,690</t>
  </si>
  <si>
    <t>23,1:0,69,785</t>
  </si>
  <si>
    <t>37,0:0,108,1223</t>
  </si>
  <si>
    <t>24,0:0,72,808</t>
  </si>
  <si>
    <t>13,6:147,0,389</t>
  </si>
  <si>
    <t>chr1:65638424:T</t>
  </si>
  <si>
    <t>24,0:0,72,788</t>
  </si>
  <si>
    <t>44,0:0,123,1406</t>
  </si>
  <si>
    <t>40,0:0,105,1215</t>
  </si>
  <si>
    <t>13,0:0,36,390</t>
  </si>
  <si>
    <t>5,0:0,15,171</t>
  </si>
  <si>
    <t>14,0:0,42,467</t>
  </si>
  <si>
    <t>18,0:0,48,539</t>
  </si>
  <si>
    <t>19,0:0,54,618</t>
  </si>
  <si>
    <t>7,7:167,0,205</t>
  </si>
  <si>
    <t>chr6:136378820:G</t>
  </si>
  <si>
    <t>38,0:0,105,1201</t>
  </si>
  <si>
    <t>13,0:0,27,311</t>
  </si>
  <si>
    <t>18,0:0,51,573</t>
  </si>
  <si>
    <t>17,8:166,0,516</t>
  </si>
  <si>
    <t>chr1:78908058:A</t>
  </si>
  <si>
    <t>68,0:0,202,2347</t>
  </si>
  <si>
    <t>53,0:0,153,1820</t>
  </si>
  <si>
    <t>48,0:0,138,1602</t>
  </si>
  <si>
    <t>37,0:0,108,1256</t>
  </si>
  <si>
    <t>32,0:0,93,1085</t>
  </si>
  <si>
    <t>11,7:159,0,338</t>
  </si>
  <si>
    <t>chr3:74076919:C</t>
  </si>
  <si>
    <t>16,0:0,45,533</t>
  </si>
  <si>
    <t>14,0:0,42,480</t>
  </si>
  <si>
    <t>9,5:129,0,266</t>
  </si>
  <si>
    <t>chr7:104322737:C</t>
  </si>
  <si>
    <t>22,1:0,66,751</t>
  </si>
  <si>
    <t>36,0:0,96,1135</t>
  </si>
  <si>
    <t>34,0:0,96,1131</t>
  </si>
  <si>
    <t>36,0:0,99,1158</t>
  </si>
  <si>
    <t>28,0:0,78,905</t>
  </si>
  <si>
    <t>29,0:0,84,968</t>
  </si>
  <si>
    <t>30,0:0,81,940</t>
  </si>
  <si>
    <t>28,0:0,81,943</t>
  </si>
  <si>
    <t>13,7:133,0,362</t>
  </si>
  <si>
    <t>chr1:69647655:C</t>
  </si>
  <si>
    <t>22,0:0,63,734</t>
  </si>
  <si>
    <t>25,0:0,69,802</t>
  </si>
  <si>
    <t>25,0:0,72,829</t>
  </si>
  <si>
    <t>20,0:0,60,708</t>
  </si>
  <si>
    <t>12,6:151,0,381</t>
  </si>
  <si>
    <t>NM_011770_Ikzf2</t>
  </si>
  <si>
    <t>uc007bjd.2_Q8C8A3</t>
  </si>
  <si>
    <t>chr1:78908057:C</t>
  </si>
  <si>
    <t>44,0:0,123,1416</t>
  </si>
  <si>
    <t>67,0:0,196,2248</t>
  </si>
  <si>
    <t>52,0:0,147,1727</t>
  </si>
  <si>
    <t>22,0:0,63,705</t>
  </si>
  <si>
    <t>11,7:153,0,330</t>
  </si>
  <si>
    <t>chr14:70693552:G</t>
  </si>
  <si>
    <t>11,0:0,30,343</t>
  </si>
  <si>
    <t>28,1:0,81,926</t>
  </si>
  <si>
    <t>43,1:0,126,1443</t>
  </si>
  <si>
    <t>30,0:0,90,1042</t>
  </si>
  <si>
    <t>17,0:0,51,578</t>
  </si>
  <si>
    <t>28,1:0,84,956</t>
  </si>
  <si>
    <t>21,1:0,60,692</t>
  </si>
  <si>
    <t>11,5:125,0,328</t>
  </si>
  <si>
    <t>17,0:0,45,511</t>
  </si>
  <si>
    <t>uc007unr.1_</t>
  </si>
  <si>
    <t>chr6:138174233:C</t>
  </si>
  <si>
    <t>24,1:0,69,824</t>
  </si>
  <si>
    <t>18,4:42,0,595</t>
  </si>
  <si>
    <t>11,2:32,0,350</t>
  </si>
  <si>
    <t>8,5:140,0,254</t>
  </si>
  <si>
    <t>41,0:0,123,1459</t>
  </si>
  <si>
    <t>18,0:0,51,615</t>
  </si>
  <si>
    <t>19,1:0,54,627</t>
  </si>
  <si>
    <t>chr7:15348357:C</t>
  </si>
  <si>
    <t>27,0:0,78,894</t>
  </si>
  <si>
    <t>44,0:0,132,1514</t>
  </si>
  <si>
    <t>25,1:0,72,832</t>
  </si>
  <si>
    <t>34,0:0,102,1182</t>
  </si>
  <si>
    <t>14,6:106,0,439</t>
  </si>
  <si>
    <t>chr6:41989502:C</t>
  </si>
  <si>
    <t>33,0:0,96,1107</t>
  </si>
  <si>
    <t>48,0:0,141,1649</t>
  </si>
  <si>
    <t>31,1:0,90,1033</t>
  </si>
  <si>
    <t>16,7:122,0,477</t>
  </si>
  <si>
    <t>NM_009299_Sva</t>
  </si>
  <si>
    <t>uc009bql.2_Q3SXH3</t>
  </si>
  <si>
    <t>chr1:68986258:G</t>
  </si>
  <si>
    <t>2,0:0,6,70</t>
  </si>
  <si>
    <t>2,0:0,6,74</t>
  </si>
  <si>
    <t>9,0:0,27,312</t>
  </si>
  <si>
    <t>22,0:0,66,723</t>
  </si>
  <si>
    <t>7,5:138,0,201</t>
  </si>
  <si>
    <t>chr1:104306119:T</t>
  </si>
  <si>
    <t>5,0:0,15,168</t>
  </si>
  <si>
    <t>2,0:0,6,68</t>
  </si>
  <si>
    <t>26,0:0,75,848</t>
  </si>
  <si>
    <t>16,7:134,0,480</t>
  </si>
  <si>
    <t>22,0:0,66,725</t>
  </si>
  <si>
    <t>chr2:79179674:T</t>
  </si>
  <si>
    <t>59,0:0,174,2034</t>
  </si>
  <si>
    <t>47,1:0,141,1659</t>
  </si>
  <si>
    <t>48,0:0,141,1676</t>
  </si>
  <si>
    <t>14,6:116,0,438</t>
  </si>
  <si>
    <t>NM_001048176_Cerkl</t>
  </si>
  <si>
    <t>uc008kgs.1_A2AQH1,uc012bxx.1_A2AQH1</t>
  </si>
  <si>
    <t>chr5:102894965:T</t>
  </si>
  <si>
    <t>48,0:0,144,1697</t>
  </si>
  <si>
    <t>43,0:0,129,1527</t>
  </si>
  <si>
    <t>27,0:0,78,907</t>
  </si>
  <si>
    <t>10,5:125,0,294</t>
  </si>
  <si>
    <t>uc008yiu.1_</t>
  </si>
  <si>
    <t>chr11:109289059:A</t>
  </si>
  <si>
    <t>24,0:0,69,772</t>
  </si>
  <si>
    <t>18,0:0,54,626</t>
  </si>
  <si>
    <t>12,7:151,0,343</t>
  </si>
  <si>
    <t>NM_001252193_Amz2,NM_025275_Amz2</t>
  </si>
  <si>
    <t>uc007mcg.1_Q3UP02,uc007mch.1_B1AT59,uc007mci.1_B1AT60,uc007mcj.1_B1AT59</t>
  </si>
  <si>
    <t>chr13:88608477:T</t>
  </si>
  <si>
    <t>25,0:0,72,837</t>
  </si>
  <si>
    <t>17,0:0,45,513</t>
  </si>
  <si>
    <t>20,0:0,57,642</t>
  </si>
  <si>
    <t>20,0:0,57,648</t>
  </si>
  <si>
    <t>15,7:139,0,419</t>
  </si>
  <si>
    <t>chr2:34784666:T</t>
  </si>
  <si>
    <t>43,0:0,129,1542</t>
  </si>
  <si>
    <t>47,0:0,141,1687</t>
  </si>
  <si>
    <t>11,0:0,33,390</t>
  </si>
  <si>
    <t>9,0:0,27,316</t>
  </si>
  <si>
    <t>18,0:0,54,630</t>
  </si>
  <si>
    <t>9,6:148,0,267</t>
  </si>
  <si>
    <t>chr4:113244437:C</t>
  </si>
  <si>
    <t>17,8:148,0,517</t>
  </si>
  <si>
    <t>14,0:0,42,499</t>
  </si>
  <si>
    <t>21,0:0,60,699</t>
  </si>
  <si>
    <t>14,0:0,42,496</t>
  </si>
  <si>
    <t>12,0:0,36,416</t>
  </si>
  <si>
    <t>21,0:0,60,714</t>
  </si>
  <si>
    <t>chr1:104306117:T</t>
  </si>
  <si>
    <t>5,0:0,15,177</t>
  </si>
  <si>
    <t>9,0:0,27,309</t>
  </si>
  <si>
    <t>13,0:0,39,440</t>
  </si>
  <si>
    <t>3,0:0,9,108</t>
  </si>
  <si>
    <t>16,7:135,0,462</t>
  </si>
  <si>
    <t>chr12:72602563:A</t>
  </si>
  <si>
    <t>21,0:0,60,664</t>
  </si>
  <si>
    <t>33,0:0,93,1042</t>
  </si>
  <si>
    <t>43,0:0,126,1442</t>
  </si>
  <si>
    <t>41,0:0,123,1409</t>
  </si>
  <si>
    <t>19,0:0,57,639</t>
  </si>
  <si>
    <t>17,0:0,51,574</t>
  </si>
  <si>
    <t>12,0:0,36,402</t>
  </si>
  <si>
    <t>20,0:0,60,662</t>
  </si>
  <si>
    <t>14,8:140,0,348</t>
  </si>
  <si>
    <t>chrX:75316534:G</t>
  </si>
  <si>
    <t>19,0:0,57,679</t>
  </si>
  <si>
    <t>26,0:0,78,932</t>
  </si>
  <si>
    <t>27,0:0,81,964</t>
  </si>
  <si>
    <t>21,0:0,60,698</t>
  </si>
  <si>
    <t>12,0:0,36,428</t>
  </si>
  <si>
    <t>26,0:0,75,885</t>
  </si>
  <si>
    <t>14,7:125,0,425</t>
  </si>
  <si>
    <t>chr3:42266399:T</t>
  </si>
  <si>
    <t>33,0:0,99,1096</t>
  </si>
  <si>
    <t>22,0:0,63,718</t>
  </si>
  <si>
    <t>20,0:0,57,626</t>
  </si>
  <si>
    <t>16,7:139,0,435</t>
  </si>
  <si>
    <t>chr11:87913247:T</t>
  </si>
  <si>
    <t>4,0:0,12,113</t>
  </si>
  <si>
    <t>11,0:0,33,289</t>
  </si>
  <si>
    <t>13,0:0,36,327</t>
  </si>
  <si>
    <t>5,0:0,15,131</t>
  </si>
  <si>
    <t>17,0:0,51,534</t>
  </si>
  <si>
    <t>17,0:0,48,474</t>
  </si>
  <si>
    <t>36,0:0,99,1009</t>
  </si>
  <si>
    <t>18,0:0,51,538</t>
  </si>
  <si>
    <t>21,0:0,60,607</t>
  </si>
  <si>
    <t>18,0:0,54,585</t>
  </si>
  <si>
    <t>6,5:143,0,119</t>
  </si>
  <si>
    <t>NM_198013_Cuedc1,NR_045499_2210416O15Rik</t>
  </si>
  <si>
    <t>uc007kvg.2_Q5SXC2,uc007kvh.2_Q5SXC2</t>
  </si>
  <si>
    <t>chr18:8011374:G</t>
  </si>
  <si>
    <t>12,6:141,0,346</t>
  </si>
  <si>
    <t>43,0:0,123,1443</t>
  </si>
  <si>
    <t>47,1:0,132,1548</t>
  </si>
  <si>
    <t>14,0:0,36,410</t>
  </si>
  <si>
    <t>15,0:0,42,474</t>
  </si>
  <si>
    <t>15,0:0,45,515</t>
  </si>
  <si>
    <t>18,0:0,51,603</t>
  </si>
  <si>
    <t>6,0:0,18,208</t>
  </si>
  <si>
    <t>13,0:0,39,444</t>
  </si>
  <si>
    <t>chr17:31724930:A</t>
  </si>
  <si>
    <t>63,0:0,183,2064</t>
  </si>
  <si>
    <t>61,0:0,184,2136</t>
  </si>
  <si>
    <t>22,0:0,63,730</t>
  </si>
  <si>
    <t>16,7:135,0,478</t>
  </si>
  <si>
    <t>23,0:0,66,741</t>
  </si>
  <si>
    <t>20,0:0,60,665</t>
  </si>
  <si>
    <t>13,0:0,39,437</t>
  </si>
  <si>
    <t>NM_016670_Pknox1,NR_027493_Pknox1</t>
  </si>
  <si>
    <t>uc008bvh.2_Q7TT01,uc008bvi.2_Q7TT01,uc008bvj.2_Q7TT01</t>
  </si>
  <si>
    <t>chr1:80683439:C</t>
  </si>
  <si>
    <t>58,1:0,175,2043</t>
  </si>
  <si>
    <t>72,1:0,217,2516</t>
  </si>
  <si>
    <t>75,1:0,226,2643</t>
  </si>
  <si>
    <t>52,0:0,156,1821</t>
  </si>
  <si>
    <t>42,1:0,126,1474</t>
  </si>
  <si>
    <t>51,0:0,153,1777</t>
  </si>
  <si>
    <t>20,0:0,57,658</t>
  </si>
  <si>
    <t>13,6:135,0,394</t>
  </si>
  <si>
    <t>NM_175291_Dock10</t>
  </si>
  <si>
    <t>uc007brg.2_NP_780500,uc007bri.2_Q3T9E0</t>
  </si>
  <si>
    <t>chr3:76443893:C</t>
  </si>
  <si>
    <t>26,1:0,75,870</t>
  </si>
  <si>
    <t>28,0:0,81,909</t>
  </si>
  <si>
    <t>35,1:0,105,1201</t>
  </si>
  <si>
    <t>9,4:105,0,240</t>
  </si>
  <si>
    <t>CACAGTGCACAGAACCGATTA</t>
  </si>
  <si>
    <t>TCAGCTCTTGAAAACACACCA</t>
  </si>
  <si>
    <t>NM_001253719_Fstl5,NM_178673_Fstl5</t>
  </si>
  <si>
    <t>uc008pnj.1_Q8BFR2</t>
  </si>
  <si>
    <t>chr4:111656092:T</t>
  </si>
  <si>
    <t>16,0:0,48,575</t>
  </si>
  <si>
    <t>22,0:0,63,751</t>
  </si>
  <si>
    <t>25,0:0,75,892</t>
  </si>
  <si>
    <t>23,0:0,69,811</t>
  </si>
  <si>
    <t>9,5:125,0,284</t>
  </si>
  <si>
    <t>15,0:0,45,539</t>
  </si>
  <si>
    <t>24,0:0,72,844</t>
  </si>
  <si>
    <t>NM_001142775_Skint7</t>
  </si>
  <si>
    <t>uc009vcv.1_NP_001136247,uc012dio.1_NP_001136247</t>
  </si>
  <si>
    <t>chr10:101979128:G</t>
  </si>
  <si>
    <t>12,0:0,36,411</t>
  </si>
  <si>
    <t>8,0:0,24,260</t>
  </si>
  <si>
    <t>5,5:139,0,148</t>
  </si>
  <si>
    <t>NM_146240_Rassf9</t>
  </si>
  <si>
    <t>uc007gyf.1_Q8K342</t>
  </si>
  <si>
    <t>chr3:126352595:A</t>
  </si>
  <si>
    <t>30,0:0,87,1000</t>
  </si>
  <si>
    <t>29,0:0,84,979</t>
  </si>
  <si>
    <t>15,0:0,39,436</t>
  </si>
  <si>
    <t>17,0:0,45,489</t>
  </si>
  <si>
    <t>14,0:0,39,444</t>
  </si>
  <si>
    <t>9,5:129,0,271</t>
  </si>
  <si>
    <t>NM_001025438_Camk2d,NM_001025439_Camk2d,NM_023813_Camk2d</t>
  </si>
  <si>
    <t>uc008rge.1_,uc008rgf.1_Q8BW40,uc008rgg.1_Q8CCM0,uc008rgh.1_Q6PHZ2,uc008rgi.1_Q6PHZ2,uc008rgj.1_NP_001020610,uc008rgk.1_Q6PHZ2,uc008rgl.1_Q6PHZ2-2,uc008rgm.1_Q6PHZ2,uc008rgn.1_Q6PHZ2-5,uc008rgo.1_Q6PHZ2-4,uc008rgp.1_Q6PHZ2</t>
  </si>
  <si>
    <t>chr4:92797558:A</t>
  </si>
  <si>
    <t>37,1:0,108,1220</t>
  </si>
  <si>
    <t>46,1:0,135,1547</t>
  </si>
  <si>
    <t>47,0:0,132,1483</t>
  </si>
  <si>
    <t>39,1:0,117,1334</t>
  </si>
  <si>
    <t>14,0:0,42,471</t>
  </si>
  <si>
    <t>14,7:116,0,431</t>
  </si>
  <si>
    <t>chr4:144161870:G</t>
  </si>
  <si>
    <t>51,0:0,150,1734</t>
  </si>
  <si>
    <t>73,0:0,217,2478</t>
  </si>
  <si>
    <t>56,0:0,150,1724</t>
  </si>
  <si>
    <t>45,0:0,129,1472</t>
  </si>
  <si>
    <t>34,0:0,96,1107</t>
  </si>
  <si>
    <t>48,0:0,132,1517</t>
  </si>
  <si>
    <t>22,1:0,66,750</t>
  </si>
  <si>
    <t>20,11:121,0,543</t>
  </si>
  <si>
    <t>chr10:67711365:T</t>
  </si>
  <si>
    <t>53,0:0,156,1788</t>
  </si>
  <si>
    <t>24,0:0,69,784</t>
  </si>
  <si>
    <t>18,8:132,0,544</t>
  </si>
  <si>
    <t>NM_023598_Arid5b</t>
  </si>
  <si>
    <t>uc007fmh.1_NP_076087,uc007fmj.1_Q8BM75-3,uc011xfr.1_Q8BM75-2</t>
  </si>
  <si>
    <t>chr12:18209136:T</t>
  </si>
  <si>
    <t>56,0:0,159,1611</t>
  </si>
  <si>
    <t>80,0:0,213,2196</t>
  </si>
  <si>
    <t>93,0:0,253,2662</t>
  </si>
  <si>
    <t>100,1:0,255,2651</t>
  </si>
  <si>
    <t>19,0:0,45,480</t>
  </si>
  <si>
    <t>23,1:0,66,659</t>
  </si>
  <si>
    <t>20,1:0,51,524</t>
  </si>
  <si>
    <t>27,0:0,60,607</t>
  </si>
  <si>
    <t>23,0:0,51,526</t>
  </si>
  <si>
    <t>22,0:0,60,594</t>
  </si>
  <si>
    <t>11,5:124,0,227</t>
  </si>
  <si>
    <t>chr14:64701977:C</t>
  </si>
  <si>
    <t>43,1:0,129,1435</t>
  </si>
  <si>
    <t>53,0:0,156,1799</t>
  </si>
  <si>
    <t>48,0:0,141,1610</t>
  </si>
  <si>
    <t>14,0:0,36,407</t>
  </si>
  <si>
    <t>6,4:112,0,135</t>
  </si>
  <si>
    <t>NM_001081063_Prss55</t>
  </si>
  <si>
    <t>uc007uib.1_NP_001074532</t>
  </si>
  <si>
    <t>chr3:73983901:G</t>
  </si>
  <si>
    <t>11,0:0,33,395</t>
  </si>
  <si>
    <t>5,0:0,15,166</t>
  </si>
  <si>
    <t>29,0:0,84,987</t>
  </si>
  <si>
    <t>24,1:0,72,826</t>
  </si>
  <si>
    <t>12,6:114,0,365</t>
  </si>
  <si>
    <t>chr16:40122257:A</t>
  </si>
  <si>
    <t>20,1:0,54,632</t>
  </si>
  <si>
    <t>15,2:0,10,445</t>
  </si>
  <si>
    <t>11,0:0,30,335</t>
  </si>
  <si>
    <t>10,5:128,0,296</t>
  </si>
  <si>
    <t>17,0:0,48,543</t>
  </si>
  <si>
    <t>15,0:0,42,467</t>
  </si>
  <si>
    <t>21,0:0,63,705</t>
  </si>
  <si>
    <t>chr2:96618883:G</t>
  </si>
  <si>
    <t>54,0:0,156,1834</t>
  </si>
  <si>
    <t>48,0:0,144,1698</t>
  </si>
  <si>
    <t>51,0:0,153,1820</t>
  </si>
  <si>
    <t>11,5:125,0,325</t>
  </si>
  <si>
    <t>24,0:0,72,850</t>
  </si>
  <si>
    <t>uc008lhc.1_Q8C031,uc008lhd.1_Q8C031</t>
  </si>
  <si>
    <t>chr12:70487232:C</t>
  </si>
  <si>
    <t>22,0:0,63,716</t>
  </si>
  <si>
    <t>38,1:0,114,1310</t>
  </si>
  <si>
    <t>14,0:0,42,468</t>
  </si>
  <si>
    <t>16,0:0,48,530</t>
  </si>
  <si>
    <t>15,0:0,39,446</t>
  </si>
  <si>
    <t>12,0:0,36,404</t>
  </si>
  <si>
    <t>20,0:0,54,616</t>
  </si>
  <si>
    <t>22,1:0,66,754</t>
  </si>
  <si>
    <t>12,7:113,0,350</t>
  </si>
  <si>
    <t>chr6:139136136:G</t>
  </si>
  <si>
    <t>4,0:0,12,138</t>
  </si>
  <si>
    <t>2,0:0,6,69</t>
  </si>
  <si>
    <t>3,0:0,6,78</t>
  </si>
  <si>
    <t>22,0:0,66,750</t>
  </si>
  <si>
    <t>40,0:0,120,1361</t>
  </si>
  <si>
    <t>25,0:0,72,822</t>
  </si>
  <si>
    <t>21,0:0,63,730</t>
  </si>
  <si>
    <t>14,6:116,0,393</t>
  </si>
  <si>
    <t>chr6:95551522:A</t>
  </si>
  <si>
    <t>30,0:0,87,986</t>
  </si>
  <si>
    <t>51,0:0,153,1749</t>
  </si>
  <si>
    <t>22,1:0,63,714</t>
  </si>
  <si>
    <t>23,1:0,69,779</t>
  </si>
  <si>
    <t>14,6:113,0,413</t>
  </si>
  <si>
    <t>NM_011507_Suclg2</t>
  </si>
  <si>
    <t>uc009daa.2_Q9Z2I8,uc009dab.1_,uc009dac.2_Q9Z2I8</t>
  </si>
  <si>
    <t>chr14:64701942:G</t>
  </si>
  <si>
    <t>54,0:0,156,1707</t>
  </si>
  <si>
    <t>63,0:0,186,2062</t>
  </si>
  <si>
    <t>63,0:0,190,2155</t>
  </si>
  <si>
    <t>20,0:0,54,602</t>
  </si>
  <si>
    <t>33,0:0,96,1060</t>
  </si>
  <si>
    <t>22,0:0,66,743</t>
  </si>
  <si>
    <t>24,0:0,69,788</t>
  </si>
  <si>
    <t>7,4:109,0,201</t>
  </si>
  <si>
    <t>chr9:70146421:T</t>
  </si>
  <si>
    <t>17,0:0,51,589</t>
  </si>
  <si>
    <t>41,0:0,120,1367</t>
  </si>
  <si>
    <t>17,0:0,51,590</t>
  </si>
  <si>
    <t>19,0:0,57,634</t>
  </si>
  <si>
    <t>10,5:127,0,264</t>
  </si>
  <si>
    <t>21,0:0,63,711</t>
  </si>
  <si>
    <t>16,0:0,45,491</t>
  </si>
  <si>
    <t>13,0:0,39,428</t>
  </si>
  <si>
    <t>20,0:0,57,617</t>
  </si>
  <si>
    <t>NM_181072_Myo1e</t>
  </si>
  <si>
    <t>uc009qnv.1_,uc009qnw.1_Q8C123,uc009qnx.1_NP_851417,uc012gwk.1_Q80X36</t>
  </si>
  <si>
    <t>chr2:42915686:A</t>
  </si>
  <si>
    <t>17,2:0,51,585</t>
  </si>
  <si>
    <t>10,7:122,0,271</t>
  </si>
  <si>
    <t>20,0:0,60,674</t>
  </si>
  <si>
    <t>chr3:126352593:A</t>
  </si>
  <si>
    <t>29,1:0,84,969</t>
  </si>
  <si>
    <t>15,0:0,39,433</t>
  </si>
  <si>
    <t>8,0:0,24,262</t>
  </si>
  <si>
    <t>17,0:0,45,486</t>
  </si>
  <si>
    <t>16,0:0,45,521</t>
  </si>
  <si>
    <t>22,0:0,57,634</t>
  </si>
  <si>
    <t>10,5:119,0,303</t>
  </si>
  <si>
    <t>chr3:38151263:T</t>
  </si>
  <si>
    <t>34,0:0,96,1124</t>
  </si>
  <si>
    <t>48,0:0,138,1622</t>
  </si>
  <si>
    <t>47,0:0,138,1639</t>
  </si>
  <si>
    <t>19,0:0,57,629</t>
  </si>
  <si>
    <t>10,5:125,0,301</t>
  </si>
  <si>
    <t>chr6:102104434:G</t>
  </si>
  <si>
    <t>24,0:0,72,819</t>
  </si>
  <si>
    <t>26,0:0,78,868</t>
  </si>
  <si>
    <t>24,0:0,72,816</t>
  </si>
  <si>
    <t>19,10:104,0,452</t>
  </si>
  <si>
    <t>chr3:71303645:G</t>
  </si>
  <si>
    <t>37,1:0,108,1241</t>
  </si>
  <si>
    <t>35,1:0,102,1177</t>
  </si>
  <si>
    <t>17,0:0,48,568</t>
  </si>
  <si>
    <t>11,0:0,33,388</t>
  </si>
  <si>
    <t>7,4:109,0,208</t>
  </si>
  <si>
    <t>chr4:71416504:A</t>
  </si>
  <si>
    <t>36,0:0,102,1185</t>
  </si>
  <si>
    <t>17,0:0,48,518</t>
  </si>
  <si>
    <t>14,7:108,0,422</t>
  </si>
  <si>
    <t>chr5:150308758:A</t>
  </si>
  <si>
    <t>19,0:0,54,630</t>
  </si>
  <si>
    <t>10,5:118,0,309</t>
  </si>
  <si>
    <t>27,0:0,81,900</t>
  </si>
  <si>
    <t>15,0:0,45,491</t>
  </si>
  <si>
    <t>22,0:0,60,688</t>
  </si>
  <si>
    <t>19,0:0,51,554</t>
  </si>
  <si>
    <t>NR_045423_Gm15997</t>
  </si>
  <si>
    <t>chr7:104578162:C</t>
  </si>
  <si>
    <t>15,0:0,45,489</t>
  </si>
  <si>
    <t>38,0:0,114,1275</t>
  </si>
  <si>
    <t>16,0:0,48,553</t>
  </si>
  <si>
    <t>17,0:0,51,575</t>
  </si>
  <si>
    <t>12,6:120,0,349</t>
  </si>
  <si>
    <t>10,0:0,27,309</t>
  </si>
  <si>
    <t>17,0:0,51,566</t>
  </si>
  <si>
    <t>chr8:51233111:C</t>
  </si>
  <si>
    <t>19,3:0,2,568</t>
  </si>
  <si>
    <t>8,4:101,0,230</t>
  </si>
  <si>
    <t>9,0:0,24,286</t>
  </si>
  <si>
    <t>19,0:0,54,615</t>
  </si>
  <si>
    <t>15,0:0,45,508</t>
  </si>
  <si>
    <t>chr17:35484725:T</t>
  </si>
  <si>
    <t>76,0:0,229,2632</t>
  </si>
  <si>
    <t>96,0:0,277,3237</t>
  </si>
  <si>
    <t>83,0:0,250,2925</t>
  </si>
  <si>
    <t>22,0:0,63,745</t>
  </si>
  <si>
    <t>14,4:21,0,456</t>
  </si>
  <si>
    <t>16,7:106,0,467</t>
  </si>
  <si>
    <t>43,0:0,123,1412</t>
  </si>
  <si>
    <t>35,0:0,102,1191</t>
  </si>
  <si>
    <t>uc008chb.2_</t>
  </si>
  <si>
    <t>chr6:137822937:A</t>
  </si>
  <si>
    <t>26,0:0,75,872</t>
  </si>
  <si>
    <t>44,0:0,126,1403</t>
  </si>
  <si>
    <t>38,0:0,111,1235</t>
  </si>
  <si>
    <t>56,0:0,165,1862</t>
  </si>
  <si>
    <t>20,0:0,57,628</t>
  </si>
  <si>
    <t>9,5:112,0,244</t>
  </si>
  <si>
    <t>19,0:0,57,651</t>
  </si>
  <si>
    <t>24,0:0,72,802</t>
  </si>
  <si>
    <t>chr7:124667153:A</t>
  </si>
  <si>
    <t>37,0:0,102,1192</t>
  </si>
  <si>
    <t>19,0:0,57,675</t>
  </si>
  <si>
    <t>7,4:109,0,202</t>
  </si>
  <si>
    <t>11,0:0,33,375</t>
  </si>
  <si>
    <t>NM_175645_Xylt1</t>
  </si>
  <si>
    <t>uc009jjl.1_Q811B1,uc009jjm.1_NP_783576,uc012fsp.1_</t>
  </si>
  <si>
    <t>chr3:101848785:A</t>
  </si>
  <si>
    <t>34,0:0,99,1190</t>
  </si>
  <si>
    <t>42,0:0,117,1363</t>
  </si>
  <si>
    <t>43,0:0,120,1391</t>
  </si>
  <si>
    <t>43,1:0,105,1252</t>
  </si>
  <si>
    <t>23,1:0,66,769</t>
  </si>
  <si>
    <t>24,1:0,72,849</t>
  </si>
  <si>
    <t>20,1:0,57,662</t>
  </si>
  <si>
    <t>30,0:0,84,963</t>
  </si>
  <si>
    <t>19,0:0,54,628</t>
  </si>
  <si>
    <t>8,5:111,0,238</t>
  </si>
  <si>
    <t>chr13:88930870:G</t>
  </si>
  <si>
    <t>35,0:0,102,1158</t>
  </si>
  <si>
    <t>21,0:0,63,709</t>
  </si>
  <si>
    <t>14,0:0,42,477</t>
  </si>
  <si>
    <t>9,0:0,27,299</t>
  </si>
  <si>
    <t>14,0:0,42,469</t>
  </si>
  <si>
    <t>9,4:106,0,232</t>
  </si>
  <si>
    <t>chr4:143893762:A</t>
  </si>
  <si>
    <t>49,0:0,147,1716</t>
  </si>
  <si>
    <t>69,0:0,205,2364</t>
  </si>
  <si>
    <t>55,1:0,162,1913</t>
  </si>
  <si>
    <t>56,0:0,162,1901</t>
  </si>
  <si>
    <t>34,0:0,99,1106</t>
  </si>
  <si>
    <t>40,0:0,117,1345</t>
  </si>
  <si>
    <t>18,0:0,51,604</t>
  </si>
  <si>
    <t>15,8:112,0,349</t>
  </si>
  <si>
    <t>chr13:96341455:T</t>
  </si>
  <si>
    <t>27,0:0,78,922</t>
  </si>
  <si>
    <t>19,0:0,54,639</t>
  </si>
  <si>
    <t>9,4:108,0,182</t>
  </si>
  <si>
    <t>14,0:0,39,445</t>
  </si>
  <si>
    <t>19,0:0,54,631</t>
  </si>
  <si>
    <t>16,0:0,45,512</t>
  </si>
  <si>
    <t>chr4:132489935:T</t>
  </si>
  <si>
    <t>19,1:0,57,679</t>
  </si>
  <si>
    <t>7,4:102,0,217</t>
  </si>
  <si>
    <t>24,0:0,66,756</t>
  </si>
  <si>
    <t>34,0:0,96,1118</t>
  </si>
  <si>
    <t>33,0:0,99,1129</t>
  </si>
  <si>
    <t>chr6:67672387:A</t>
  </si>
  <si>
    <t>11,0:0,27,322</t>
  </si>
  <si>
    <t>10,0:0,30,357</t>
  </si>
  <si>
    <t>22,1:0,66,745</t>
  </si>
  <si>
    <t>18,0:0,54,645</t>
  </si>
  <si>
    <t>7,4:102,0,207</t>
  </si>
  <si>
    <t>uc012enb.1_</t>
  </si>
  <si>
    <t>chr3:74199615:T</t>
  </si>
  <si>
    <t>11,0:0,33,386</t>
  </si>
  <si>
    <t>20,1:0,57,652</t>
  </si>
  <si>
    <t>21,0:0,63,736</t>
  </si>
  <si>
    <t>12,6:107,0,353</t>
  </si>
  <si>
    <t>chr8:16550614:G</t>
  </si>
  <si>
    <t>54,0:0,162,1916</t>
  </si>
  <si>
    <t>38,0:0,114,1381</t>
  </si>
  <si>
    <t>19,0:0,51,576</t>
  </si>
  <si>
    <t>13,6:110,0,413</t>
  </si>
  <si>
    <t>20,0:0,57,670</t>
  </si>
  <si>
    <t>NM_053171_Csmd1</t>
  </si>
  <si>
    <t>uc009kzp.1_NP_444401,uc009kzq.1_</t>
  </si>
  <si>
    <t>chr4:132489932:T</t>
  </si>
  <si>
    <t>19,0:0,57,680</t>
  </si>
  <si>
    <t>40,0:0,120,1407</t>
  </si>
  <si>
    <t>18,1:0,23,594</t>
  </si>
  <si>
    <t>8,4:100,0,249</t>
  </si>
  <si>
    <t>31,0:0,87,1030</t>
  </si>
  <si>
    <t>Low Confidence Multiple MCNT-ES Cell Line SNV Calls</t>
  </si>
  <si>
    <t>chr1:174184106:T</t>
  </si>
  <si>
    <t>46,0:0,135,1493</t>
  </si>
  <si>
    <t>55,31:810,0,1366</t>
  </si>
  <si>
    <t>68,1:0,202,2244</t>
  </si>
  <si>
    <t>52,33:910,0,1278</t>
  </si>
  <si>
    <t>40,0:0,120,1313</t>
  </si>
  <si>
    <t>33,0:0,99,1060</t>
  </si>
  <si>
    <t>38,2:0,114,1225</t>
  </si>
  <si>
    <t>33,0:0,99,1053</t>
  </si>
  <si>
    <t>36,0:0,108,1164</t>
  </si>
  <si>
    <t>36,0:0,108,1172</t>
  </si>
  <si>
    <t>38,0:0,114,1263</t>
  </si>
  <si>
    <t>TCTGTGGCTATTGTCATCGG</t>
  </si>
  <si>
    <t>GAGGCCAAGAGCTCCAAGAT</t>
  </si>
  <si>
    <t>NM_013734_Atp1a4</t>
  </si>
  <si>
    <t>uc011wwk.1_NP_038762</t>
  </si>
  <si>
    <t>chr6:29945959:C</t>
  </si>
  <si>
    <t>44,0:0,129,1457</t>
  </si>
  <si>
    <t>39,26:557,0,1028</t>
  </si>
  <si>
    <t>47,27:552,0,1281</t>
  </si>
  <si>
    <t>32,40:899,0,880</t>
  </si>
  <si>
    <t>29,0:0,81,912</t>
  </si>
  <si>
    <t>41,0:0,123,1402</t>
  </si>
  <si>
    <t>ATGGGAAGGGAGAAAGATGC</t>
  </si>
  <si>
    <t>tccaacttgcttcttggaca</t>
  </si>
  <si>
    <t>chr15:93781489:G</t>
  </si>
  <si>
    <t>72,0:0,214,2457</t>
  </si>
  <si>
    <t>36,31:876,0,903</t>
  </si>
  <si>
    <t>34,27:758,0,863</t>
  </si>
  <si>
    <t>46,0:0,135,1531</t>
  </si>
  <si>
    <t>39,0:0,117,1355</t>
  </si>
  <si>
    <t>ttgaggtttccttctcactcg</t>
  </si>
  <si>
    <t>TTGCCTGTTGCACCTTACAG</t>
  </si>
  <si>
    <t>chr10:126327440:A</t>
  </si>
  <si>
    <t>56,27:568,0,1744</t>
  </si>
  <si>
    <t>44,27:706,0,1241</t>
  </si>
  <si>
    <t>53,30:817,0,1510</t>
  </si>
  <si>
    <t>42,1:0,123,1442</t>
  </si>
  <si>
    <t>39,1:0,117,1374</t>
  </si>
  <si>
    <t>ttctgggaagtgtttcctgg</t>
  </si>
  <si>
    <t>tcagttctggggactccact</t>
  </si>
  <si>
    <t>NM_001159559_Xrcc6bp1,NM_026858_Xrcc6bp1</t>
  </si>
  <si>
    <t>uc007hhf.2_Q9CWQ3,uc007hhg.2_NP_001153031,uc007hhh.2_Q9CWQ3</t>
  </si>
  <si>
    <t>chr5:140055285:T</t>
  </si>
  <si>
    <t>29,0:0,78,831</t>
  </si>
  <si>
    <t>8,26:783,0,38</t>
  </si>
  <si>
    <t>37,0:0,81,893</t>
  </si>
  <si>
    <t>11,28:832,0,0</t>
  </si>
  <si>
    <t>15,0:0,39,426</t>
  </si>
  <si>
    <t>21,0:0,51,564</t>
  </si>
  <si>
    <t>17,0:0,51,565</t>
  </si>
  <si>
    <t>23,0:0,66,748</t>
  </si>
  <si>
    <t>31,0:0,84,944</t>
  </si>
  <si>
    <t>ggtagagcccctgcctagaa</t>
  </si>
  <si>
    <t>actgggggattctaggcagt</t>
  </si>
  <si>
    <t>chr10:126327438:G</t>
  </si>
  <si>
    <t>25,0:245,314,1049</t>
  </si>
  <si>
    <t>55,27:573,0,1637</t>
  </si>
  <si>
    <t>46,27:705,0,1260</t>
  </si>
  <si>
    <t>49,30:818,0,1330</t>
  </si>
  <si>
    <t>26,0:0,72,841</t>
  </si>
  <si>
    <t>42,1:0,120,1398</t>
  </si>
  <si>
    <t>45,0:0,132,1524</t>
  </si>
  <si>
    <t>chr10:126327441:G</t>
  </si>
  <si>
    <t>56,27:566,0,1676</t>
  </si>
  <si>
    <t>43,27:685,0,1180</t>
  </si>
  <si>
    <t>52,30:806,0,1434</t>
  </si>
  <si>
    <t>26,0:0,78,885</t>
  </si>
  <si>
    <t>42,1:0,120,1372</t>
  </si>
  <si>
    <t>50,0:0,147,1714</t>
  </si>
  <si>
    <t>29,0:0,84,981</t>
  </si>
  <si>
    <t>39,1:0,108,1246</t>
  </si>
  <si>
    <t>chr3:35579422:A</t>
  </si>
  <si>
    <t>43,0:0,126,1452</t>
  </si>
  <si>
    <t>88,15:0,83,2593</t>
  </si>
  <si>
    <t>124,55:709,0,3404</t>
  </si>
  <si>
    <t>136,63:598,0,3514</t>
  </si>
  <si>
    <t>36,0:0,108,1205</t>
  </si>
  <si>
    <t>36,0:0,105,1202</t>
  </si>
  <si>
    <t>32,1:0,96,1101</t>
  </si>
  <si>
    <t>tcctgcagaactcaacttttca</t>
  </si>
  <si>
    <t>gcacacacagcgatacacagt</t>
  </si>
  <si>
    <t>chr16:9948536:G</t>
  </si>
  <si>
    <t>55,0:0,159,1814</t>
  </si>
  <si>
    <t>59,2:0,177,2022</t>
  </si>
  <si>
    <t>61,0:0,184,2118</t>
  </si>
  <si>
    <t>26,19:515,0,690</t>
  </si>
  <si>
    <t>23,18:447,0,575</t>
  </si>
  <si>
    <t>42,0:0,126,1429</t>
  </si>
  <si>
    <t>TCCCATGGCTGTTAAACCTC</t>
  </si>
  <si>
    <t>cagttcccagcagttcacaa</t>
  </si>
  <si>
    <t>NM_008170_Grin2a</t>
  </si>
  <si>
    <t>uc007ydc.1_P35436</t>
  </si>
  <si>
    <t>chr5:139168345:T</t>
  </si>
  <si>
    <t>41,2:0,117,1338</t>
  </si>
  <si>
    <t>55,24:426,0,1725</t>
  </si>
  <si>
    <t>65,0:0,193,2195</t>
  </si>
  <si>
    <t>29,18:336,0,791</t>
  </si>
  <si>
    <t>46,0:0,138,1563</t>
  </si>
  <si>
    <t>33,1:0,96,1100</t>
  </si>
  <si>
    <t>32,0:0,90,1048</t>
  </si>
  <si>
    <t>41,0:0,123,1395</t>
  </si>
  <si>
    <t>agcactctgaaggtggagga</t>
  </si>
  <si>
    <t>aggcagaggcagatgaattt</t>
  </si>
  <si>
    <t>chr7:32895453:G</t>
  </si>
  <si>
    <t>27,18:443,0,732</t>
  </si>
  <si>
    <t>61,0:0,168,1912</t>
  </si>
  <si>
    <t>25,18:357,0,680</t>
  </si>
  <si>
    <t>40,1:0,105,1201</t>
  </si>
  <si>
    <t>34,0:0,96,1126</t>
  </si>
  <si>
    <t>35,0:0,96,1102</t>
  </si>
  <si>
    <t>35,0:0,90,1033</t>
  </si>
  <si>
    <t>41,0:0,114,1331</t>
  </si>
  <si>
    <t>26,1:0,72,829</t>
  </si>
  <si>
    <t>gccctctactggtgtacctcaa</t>
  </si>
  <si>
    <t>catggccttaactcctatgttt</t>
  </si>
  <si>
    <t>chr2:154316197:T</t>
  </si>
  <si>
    <t>42,0:0,123,1434</t>
  </si>
  <si>
    <t>55,16:214,0,1621</t>
  </si>
  <si>
    <t>23,15:385,0,629</t>
  </si>
  <si>
    <t>41,18:391,0,1235</t>
  </si>
  <si>
    <t>27,1:0,78,910</t>
  </si>
  <si>
    <t>39,0:0,117,1325</t>
  </si>
  <si>
    <t>45,0:0,132,1501</t>
  </si>
  <si>
    <t>22,1:0,63,719</t>
  </si>
  <si>
    <t>39,2:0,111,1263</t>
  </si>
  <si>
    <t>ATTGTGAGGGAAGAAGGCAA</t>
  </si>
  <si>
    <t>cgtaatgagatctggcaccc</t>
  </si>
  <si>
    <t>NM_009823_Cbfa2t2,NM_172860_Cbfa2t2</t>
  </si>
  <si>
    <t>uc008njf.2_O70374,uc008njg.2_NP_033953,uc012cgv.1_Q3UGB2,uc012cgw.1_O70374-2</t>
  </si>
  <si>
    <t>chr17:26905777:A</t>
  </si>
  <si>
    <t>59,0:0,175,2043</t>
  </si>
  <si>
    <t>81,0:0,238,2740</t>
  </si>
  <si>
    <t>68,0:0,205,2406</t>
  </si>
  <si>
    <t>24,0:0,66,775</t>
  </si>
  <si>
    <t>30,18:443,0,785</t>
  </si>
  <si>
    <t>28,13:240,0,844</t>
  </si>
  <si>
    <t>54,0:0,159,1852</t>
  </si>
  <si>
    <t>53,0:0,159,1819</t>
  </si>
  <si>
    <t>61,0:0,180,2067</t>
  </si>
  <si>
    <t>gaggtcgttcaaggtcatcc</t>
  </si>
  <si>
    <t>tacgcctttaatcccagcac</t>
  </si>
  <si>
    <t>NM_029870_A930001N09Rik</t>
  </si>
  <si>
    <t>uc008bel.2_Q8CDG5</t>
  </si>
  <si>
    <t>chr7:32895449:G</t>
  </si>
  <si>
    <t>31,0:0,84,954</t>
  </si>
  <si>
    <t>27,17:425,0,716</t>
  </si>
  <si>
    <t>59,0:0,159,1823</t>
  </si>
  <si>
    <t>26,16:395,0,644</t>
  </si>
  <si>
    <t>41,0:0,105,1203</t>
  </si>
  <si>
    <t>30,1:0,87,1012</t>
  </si>
  <si>
    <t>33,0:0,90,1023</t>
  </si>
  <si>
    <t>32,0:0,84,951</t>
  </si>
  <si>
    <t>41,0:0,111,1290</t>
  </si>
  <si>
    <t>29,0:0,72,825</t>
  </si>
  <si>
    <t>tgccctctactggtgtacctc</t>
  </si>
  <si>
    <t>tgaggctggtttctaggataaga</t>
  </si>
  <si>
    <t>chr2:56518985:T</t>
  </si>
  <si>
    <t>22,1:0,66,747</t>
  </si>
  <si>
    <t>14,12:322,0,370</t>
  </si>
  <si>
    <t>13,10:255,0,350</t>
  </si>
  <si>
    <t>TGCTCAAGTAACCTCCTGGAA</t>
  </si>
  <si>
    <t>ACCACCCTCATCATTTTTGC</t>
  </si>
  <si>
    <t>chr17:32108678:G</t>
  </si>
  <si>
    <t>43,0:0,126,1453</t>
  </si>
  <si>
    <t>37,0:0,111,1286</t>
  </si>
  <si>
    <t>20,1:0,57,664</t>
  </si>
  <si>
    <t>13,8:173,0,363</t>
  </si>
  <si>
    <t>12,12:318,0,334</t>
  </si>
  <si>
    <t>25,0:0,75,858</t>
  </si>
  <si>
    <t>CCATGTTCAcaaaccaacca</t>
  </si>
  <si>
    <t>ccatttgttttgctattgcg</t>
  </si>
  <si>
    <t>NM_028902_Hsf2bp</t>
  </si>
  <si>
    <t>uc008bvs.2_Q9D4G2</t>
  </si>
  <si>
    <t>chr17:32393093:A</t>
  </si>
  <si>
    <t>19,1:0,54,621</t>
  </si>
  <si>
    <t>18,13:295,0,482</t>
  </si>
  <si>
    <t>18,10:246,0,468</t>
  </si>
  <si>
    <t>27,0:0,81,920</t>
  </si>
  <si>
    <t>tttgaaaggcaaaggcagat</t>
  </si>
  <si>
    <t>tcttcctgcctccacatctc</t>
  </si>
  <si>
    <t>NM_020508_Brd4,NM_198094_Brd4</t>
  </si>
  <si>
    <t>uc008bwa.2_B0V2V7,uc008bwb.2_Q3UH70,uc008bwc.2_B2RSE4,uc008bwd.2_B2RSE4,uc008bwe.1_B2RSE4,uc008bwf.1_B2RSE4</t>
  </si>
  <si>
    <t>chr17:37779089:C</t>
  </si>
  <si>
    <t>54,0:0,156,1774</t>
  </si>
  <si>
    <t>58,0:0,174,2013</t>
  </si>
  <si>
    <t>21,1:0,63,728</t>
  </si>
  <si>
    <t>18,8:169,0,548</t>
  </si>
  <si>
    <t>16,9:244,0,401</t>
  </si>
  <si>
    <t>37,0:0,108,1227</t>
  </si>
  <si>
    <t>43,1:0,129,1457</t>
  </si>
  <si>
    <t>ggggtattgctggatcttcc</t>
  </si>
  <si>
    <t>ggaataccgaatggcagaga</t>
  </si>
  <si>
    <t>chr8:27114132:T</t>
  </si>
  <si>
    <t>69,1:0,177,2016</t>
  </si>
  <si>
    <t>89,0:0,241,2682</t>
  </si>
  <si>
    <t>123,2:0,334,3742</t>
  </si>
  <si>
    <t>104,1:0,283,3196</t>
  </si>
  <si>
    <t>29,0:0,81,913</t>
  </si>
  <si>
    <t>23,14:224,0,519</t>
  </si>
  <si>
    <t>17,12:119,0,417</t>
  </si>
  <si>
    <t>39,0:0,108,1243</t>
  </si>
  <si>
    <t>51,2:0,141,1606</t>
  </si>
  <si>
    <t>41,1:0,102,1142</t>
  </si>
  <si>
    <t>31,1:0,81,881</t>
  </si>
  <si>
    <t>GAGCTTCCTCCTCTGACGTG</t>
  </si>
  <si>
    <t>caagcaccagcacacacag</t>
  </si>
  <si>
    <t>NM_008033_Fnta</t>
  </si>
  <si>
    <t>uc009lhi.1_Q541Z2</t>
  </si>
  <si>
    <t>chr10:40514111:C</t>
  </si>
  <si>
    <t>21,0:0,60,652</t>
  </si>
  <si>
    <t>6,8:161,0,105</t>
  </si>
  <si>
    <t>24,8:58,0,670</t>
  </si>
  <si>
    <t>17,9:188,0,454</t>
  </si>
  <si>
    <t>8,0:0,24,267</t>
  </si>
  <si>
    <t>15,0:0,42,462</t>
  </si>
  <si>
    <t>17,0:0,48,538</t>
  </si>
  <si>
    <t>13,0:0,39,432</t>
  </si>
  <si>
    <t>8,0:0,24,279</t>
  </si>
  <si>
    <t>GAAGCCCTAGGGAGGAGAAA</t>
  </si>
  <si>
    <t>ttcaatgagagaccctgcct</t>
  </si>
  <si>
    <t>NM_177793_9030224M15Rik</t>
  </si>
  <si>
    <t>uc007exd.1_Q8CCB5</t>
  </si>
  <si>
    <t>chr8:27114152:T</t>
  </si>
  <si>
    <t>74,0:0,198,2174</t>
  </si>
  <si>
    <t>98,0:0,277,2991</t>
  </si>
  <si>
    <t>124,1:0,352,3813</t>
  </si>
  <si>
    <t>115,0:0,325,3612</t>
  </si>
  <si>
    <t>29,0:0,81,870</t>
  </si>
  <si>
    <t>28,12:146,0,638</t>
  </si>
  <si>
    <t>17,10:152,0,406</t>
  </si>
  <si>
    <t>39,0:0,114,1256</t>
  </si>
  <si>
    <t>58,0:0,162,1755</t>
  </si>
  <si>
    <t>47,0:0,126,1334</t>
  </si>
  <si>
    <t>35,1:0,90,951</t>
  </si>
  <si>
    <t>High Confidence Single MCNT-ES Cell Line Indel Calls</t>
  </si>
  <si>
    <t>chr1:138040198:AGTCCATG:A</t>
  </si>
  <si>
    <t>AGTCCATG</t>
  </si>
  <si>
    <t>40,0:0,120,3828</t>
  </si>
  <si>
    <t>34,28:2590,0,3432</t>
  </si>
  <si>
    <t>80,0:0,241,7654</t>
  </si>
  <si>
    <t>91,0:0,274,8689</t>
  </si>
  <si>
    <t>18,0:0,54,1739</t>
  </si>
  <si>
    <t>28,0:0,84,2660</t>
  </si>
  <si>
    <t>35,0:0,105,3263</t>
  </si>
  <si>
    <t>29,0:0,87,2891</t>
  </si>
  <si>
    <t>36,0:0,108,3534</t>
  </si>
  <si>
    <t>26,0:0,78,2587</t>
  </si>
  <si>
    <t>32,0:0,96,3184</t>
  </si>
  <si>
    <t>GTCTGCAGCTAGGCACCTCT</t>
  </si>
  <si>
    <t>CATTCCCTTTTCAAAGCTGC</t>
  </si>
  <si>
    <t>NM_001039472_Kif21b</t>
  </si>
  <si>
    <t>uc007cul.1_NP_001034561,uc007cum.1_</t>
  </si>
  <si>
    <t>chr12:59168441:ACTGCATCCCC:A</t>
  </si>
  <si>
    <t>ACTGCATCCCC</t>
  </si>
  <si>
    <t>35,0:0,105,4306</t>
  </si>
  <si>
    <t>20,21:2532,0,2406</t>
  </si>
  <si>
    <t>41,0:0,123,4945</t>
  </si>
  <si>
    <t>41,0:0,123,4894</t>
  </si>
  <si>
    <t>25,0:0,75,3139</t>
  </si>
  <si>
    <t>28,0:0,84,3354</t>
  </si>
  <si>
    <t>28,0:0,84,3526</t>
  </si>
  <si>
    <t>39,0:0,117,4763</t>
  </si>
  <si>
    <t>24,0:0,72,2990</t>
  </si>
  <si>
    <t>32,0:0,96,3842</t>
  </si>
  <si>
    <t>27,0:0,81,3168</t>
  </si>
  <si>
    <t>CCTGTAGGATTTTTCAAGGCA</t>
  </si>
  <si>
    <t>CAGCCTGGTGGTAACGCTT</t>
  </si>
  <si>
    <t>chr6:91792766:G:GGGCC</t>
  </si>
  <si>
    <t>GGGCC</t>
  </si>
  <si>
    <t>35,0:0,105,2238</t>
  </si>
  <si>
    <t>55,0:0,166,3491</t>
  </si>
  <si>
    <t>58,0:0,175,3730</t>
  </si>
  <si>
    <t>26,39:2517,0,1446</t>
  </si>
  <si>
    <t>26,0:0,78,1682</t>
  </si>
  <si>
    <t>31,0:0,93,1948</t>
  </si>
  <si>
    <t>35,0:0,105,2244</t>
  </si>
  <si>
    <t>26,0:0,78,1688</t>
  </si>
  <si>
    <t>21,0:0,63,1357</t>
  </si>
  <si>
    <t>38,0:0,114,2461</t>
  </si>
  <si>
    <t>32,0:0,96,2055</t>
  </si>
  <si>
    <t>chr3:34348199:CA:C</t>
  </si>
  <si>
    <t>CA</t>
  </si>
  <si>
    <t>71,0:0,214,2983</t>
  </si>
  <si>
    <t>94,0:0,283,3929</t>
  </si>
  <si>
    <t>104,0:0,313,4319</t>
  </si>
  <si>
    <t>45,60:2344,0,1557</t>
  </si>
  <si>
    <t>34,0:0,102,1406</t>
  </si>
  <si>
    <t>40,0:0,120,1664</t>
  </si>
  <si>
    <t>42,0:0,126,1776</t>
  </si>
  <si>
    <t>40,0:0,120,1674</t>
  </si>
  <si>
    <t>21,0:0,63,887</t>
  </si>
  <si>
    <t>38,0:0,114,1612</t>
  </si>
  <si>
    <t>37,0:0,111,1521</t>
  </si>
  <si>
    <t>VQSRTrancheINDEL90.00to99.00</t>
  </si>
  <si>
    <t>cttgctcagcctgctctctt</t>
  </si>
  <si>
    <t>ATTCCAAGTTGGCAAGGTGA</t>
  </si>
  <si>
    <t>chr15:52004043:AACTACAGAATC:A</t>
  </si>
  <si>
    <t>AACTACAGAATC</t>
  </si>
  <si>
    <t>34,0:0,102,4505</t>
  </si>
  <si>
    <t>23,18:2290,0,3263</t>
  </si>
  <si>
    <t>44,0:0,132,5906</t>
  </si>
  <si>
    <t>46,0:0,138,6091</t>
  </si>
  <si>
    <t>27,0:0,81,3508</t>
  </si>
  <si>
    <t>23,0:0,69,3007</t>
  </si>
  <si>
    <t>17,0:0,51,2241</t>
  </si>
  <si>
    <t>18,0:0,54,2332</t>
  </si>
  <si>
    <t>25,0:0,75,3311</t>
  </si>
  <si>
    <t>34,0:0,102,4301</t>
  </si>
  <si>
    <t>27,0:0,81,3440</t>
  </si>
  <si>
    <t>aaagggcaaaccttgactgt</t>
  </si>
  <si>
    <t>AGAAATGATCACCCACCAGC</t>
  </si>
  <si>
    <t>chr2:38604243:TTTTTACAGAAG:T</t>
  </si>
  <si>
    <t>TTTTTACAGAAG</t>
  </si>
  <si>
    <t>48,0:0,144,6110</t>
  </si>
  <si>
    <t>82,0:0,247,10139</t>
  </si>
  <si>
    <t>81,0:0,244,10427</t>
  </si>
  <si>
    <t>83,0:0,250,10802</t>
  </si>
  <si>
    <t>35,0:0,105,4595</t>
  </si>
  <si>
    <t>53,0:0,160,6823</t>
  </si>
  <si>
    <t>20,17:2122,0,2573</t>
  </si>
  <si>
    <t>49,0:0,148,6277</t>
  </si>
  <si>
    <t>53,0:0,160,6756</t>
  </si>
  <si>
    <t>38,0:0,114,4835</t>
  </si>
  <si>
    <t>52,0:0,157,6730</t>
  </si>
  <si>
    <t>chr10:78245594:CATTT:C</t>
  </si>
  <si>
    <t>CATTT</t>
  </si>
  <si>
    <t>48,0:0,144,3018</t>
  </si>
  <si>
    <t>36,35:2039,0,2298</t>
  </si>
  <si>
    <t>88,0:0,265,5493</t>
  </si>
  <si>
    <t>64,0:0,193,4088</t>
  </si>
  <si>
    <t>33,0:0,99,2080</t>
  </si>
  <si>
    <t>34,0:0,102,2144</t>
  </si>
  <si>
    <t>48,0:0,144,3083</t>
  </si>
  <si>
    <t>48,0:0,144,3058</t>
  </si>
  <si>
    <t>44,0:0,132,2755</t>
  </si>
  <si>
    <t>48,0:0,144,3078</t>
  </si>
  <si>
    <t>50,0:0,151,3163</t>
  </si>
  <si>
    <t>NM_009200_Slc1a6</t>
  </si>
  <si>
    <t>uc007fyg.2_B2RQX4</t>
  </si>
  <si>
    <t>chr8:113256381:TTTA:T</t>
  </si>
  <si>
    <t>TTTA</t>
  </si>
  <si>
    <t>48,0:0,144,2514</t>
  </si>
  <si>
    <t>71,0:0,214,3710</t>
  </si>
  <si>
    <t>74,0:0,223,3878</t>
  </si>
  <si>
    <t>38,39:1756,0,1781</t>
  </si>
  <si>
    <t>30,0:0,90,1570</t>
  </si>
  <si>
    <t>38,0:0,114,1979</t>
  </si>
  <si>
    <t>57,0:0,172,2919</t>
  </si>
  <si>
    <t>40,0:0,120,2086</t>
  </si>
  <si>
    <t>37,0:0,111,1900</t>
  </si>
  <si>
    <t>35,0:0,105,1794</t>
  </si>
  <si>
    <t>CCCCGTGTTTCAGATGAGTT</t>
  </si>
  <si>
    <t>ggtcctgagttcaaatccca</t>
  </si>
  <si>
    <t>NM_198625_Mtss1l</t>
  </si>
  <si>
    <t>uc009nkx.1_Q6P9S0,uc009nky.1_D3YWC9</t>
  </si>
  <si>
    <t>chr2:166816606:G:GTCA</t>
  </si>
  <si>
    <t>GTCA</t>
  </si>
  <si>
    <t>41,0:0,71,2550</t>
  </si>
  <si>
    <t>65,0:0,196,3996</t>
  </si>
  <si>
    <t>63,0:0,190,3898</t>
  </si>
  <si>
    <t>44,30:1431,0,2720</t>
  </si>
  <si>
    <t>39,0:0,117,2473</t>
  </si>
  <si>
    <t>44,0:0,132,2711</t>
  </si>
  <si>
    <t>42,0:0,126,2628</t>
  </si>
  <si>
    <t>41,0:0,123,2543</t>
  </si>
  <si>
    <t>43,0:0,129,2673</t>
  </si>
  <si>
    <t>33,0:0,99,2072</t>
  </si>
  <si>
    <t>45,0:0,135,2783</t>
  </si>
  <si>
    <t>chr2:166816609:CTGA:C</t>
  </si>
  <si>
    <t>CTGA</t>
  </si>
  <si>
    <t>42,0:0,71,2606</t>
  </si>
  <si>
    <t>65,0:0,196,4071</t>
  </si>
  <si>
    <t>61,0:0,184,3911</t>
  </si>
  <si>
    <t>46,20:1132,0,2668</t>
  </si>
  <si>
    <t>40,0:0,120,2589</t>
  </si>
  <si>
    <t>46,0:0,138,2827</t>
  </si>
  <si>
    <t>43,0:0,129,2749</t>
  </si>
  <si>
    <t>39,0:0,117,2487</t>
  </si>
  <si>
    <t>43,0:0,129,2752</t>
  </si>
  <si>
    <t>35,0:0,105,2224</t>
  </si>
  <si>
    <t>46,0:0,138,2891</t>
  </si>
  <si>
    <t>ATGT</t>
  </si>
  <si>
    <t>46,0:0,138,2586</t>
  </si>
  <si>
    <t>47,0:0,141,2588</t>
  </si>
  <si>
    <t>78,0:0,235,4307</t>
  </si>
  <si>
    <t>94,0:0,283,5237</t>
  </si>
  <si>
    <t>35,0:0,105,1921</t>
  </si>
  <si>
    <t>39,0:0,117,2140</t>
  </si>
  <si>
    <t>20,20:1079,0,954</t>
  </si>
  <si>
    <t>29,0:0,87,1612</t>
  </si>
  <si>
    <t>43,0:0,129,2366</t>
  </si>
  <si>
    <t>46,0:0,138,2518</t>
  </si>
  <si>
    <t>37,0:0,111,2010</t>
  </si>
  <si>
    <t>NM_009962_Gpr44_11014610</t>
  </si>
  <si>
    <t>NM_009962_Gpr44</t>
  </si>
  <si>
    <t>uc008gri.1_Q54A00</t>
  </si>
  <si>
    <t>chr9:80584488:CATCT:C</t>
  </si>
  <si>
    <t>CATCT</t>
  </si>
  <si>
    <t>44,0:0,132,2561</t>
  </si>
  <si>
    <t>56,0:0,169,3335</t>
  </si>
  <si>
    <t>48,0:0,144,2818</t>
  </si>
  <si>
    <t>20,20:1051,0,1195</t>
  </si>
  <si>
    <t>33,0:0,99,1957</t>
  </si>
  <si>
    <t>29,0:0,88,1725</t>
  </si>
  <si>
    <t>24,0:0,17,1308</t>
  </si>
  <si>
    <t>34,0:0,102,1999</t>
  </si>
  <si>
    <t>32,0:0,41,1851</t>
  </si>
  <si>
    <t>36,0:0,108,2119</t>
  </si>
  <si>
    <t>35,0:0,105,2011</t>
  </si>
  <si>
    <t>gccattctgactggttgtca</t>
  </si>
  <si>
    <t>ccagcctacagtttgagaaagg</t>
  </si>
  <si>
    <t>chr14:61513749:C:CT</t>
  </si>
  <si>
    <t>CT</t>
  </si>
  <si>
    <t>46,0:0,138,1373</t>
  </si>
  <si>
    <t>80,0:0,240,2380</t>
  </si>
  <si>
    <t>33,36:1021,0,764</t>
  </si>
  <si>
    <t>84,0:0,252,2523</t>
  </si>
  <si>
    <t>31,0:0,93,922</t>
  </si>
  <si>
    <t>37,0:0,111,1081</t>
  </si>
  <si>
    <t>42,0:0,126,1236</t>
  </si>
  <si>
    <t>38,0:0,114,1135</t>
  </si>
  <si>
    <t>28,0:0,84,826</t>
  </si>
  <si>
    <t>41,0:0,123,1216</t>
  </si>
  <si>
    <t>32,0:0,96,940</t>
  </si>
  <si>
    <t>NM_027436_Mipep,NR_040642_Mipep</t>
  </si>
  <si>
    <t>uc007ufg.2_,uc007ufh.2_,uc011znb.1_A6H611</t>
  </si>
  <si>
    <t>chr1:143356676:AG:A</t>
  </si>
  <si>
    <t>AG</t>
  </si>
  <si>
    <t>45,0:0,135,1934</t>
  </si>
  <si>
    <t>64,0:0,193,2701</t>
  </si>
  <si>
    <t>48,0:0,144,2029</t>
  </si>
  <si>
    <t>39,30:1015,0,1575</t>
  </si>
  <si>
    <t>36,0:0,108,1488</t>
  </si>
  <si>
    <t>20,0:0,60,860</t>
  </si>
  <si>
    <t>24,0:0,72,1022</t>
  </si>
  <si>
    <t>31,0:0,93,1341</t>
  </si>
  <si>
    <t>30,0:0,90,1286</t>
  </si>
  <si>
    <t>42,0:0,126,1765</t>
  </si>
  <si>
    <t>23,0:0,69,988</t>
  </si>
  <si>
    <t>chr19:60018098:CTGG:C</t>
  </si>
  <si>
    <t>CTGG</t>
  </si>
  <si>
    <t>50,0:0,151,2822</t>
  </si>
  <si>
    <t>62,0:0,187,3411</t>
  </si>
  <si>
    <t>52,0:0,157,2951</t>
  </si>
  <si>
    <t>61,0:0,184,3454</t>
  </si>
  <si>
    <t>38,0:0,114,2145</t>
  </si>
  <si>
    <t>42,0:0,126,2370</t>
  </si>
  <si>
    <t>46,0:0,138,2590</t>
  </si>
  <si>
    <t>53,0:0,160,3008</t>
  </si>
  <si>
    <t>18,18:890,0,916</t>
  </si>
  <si>
    <t>43,0:0,129,2380</t>
  </si>
  <si>
    <t>46,0:0,138,2591</t>
  </si>
  <si>
    <t>NM_001033172_Rab11fip2,NM_001164367_Rab11fip2</t>
  </si>
  <si>
    <t>uc008ibm.1_NP_001157839,uc008ibn.2_B9EID4</t>
  </si>
  <si>
    <t>chr18:7112900:G:GTGTA</t>
  </si>
  <si>
    <t>GTGTA</t>
  </si>
  <si>
    <t>38,0:0,114,2180</t>
  </si>
  <si>
    <t>47,0:0,141,2629</t>
  </si>
  <si>
    <t>45,0:0,135,2521</t>
  </si>
  <si>
    <t>65,0:0,196,3574</t>
  </si>
  <si>
    <t>31,0:0,93,1703</t>
  </si>
  <si>
    <t>43,0:0,129,2317</t>
  </si>
  <si>
    <t>36,0:0,108,2017</t>
  </si>
  <si>
    <t>24,0:0,72,1359</t>
  </si>
  <si>
    <t>18,18:958,0,979</t>
  </si>
  <si>
    <t>37,0:0,111,2083</t>
  </si>
  <si>
    <t>45,0:0,135,2448</t>
  </si>
  <si>
    <t>NM_001081393_Armc4</t>
  </si>
  <si>
    <t>uc008dzq.1_B2RY50,uc008dzr.2_B2RY50</t>
  </si>
  <si>
    <t>chr5:116911458:C:CTAA</t>
  </si>
  <si>
    <t>CTAA</t>
  </si>
  <si>
    <t>36,0:0,108,1883</t>
  </si>
  <si>
    <t>24,19:910,0,1252</t>
  </si>
  <si>
    <t>47,0:0,141,2491</t>
  </si>
  <si>
    <t>53,0:0,160,2859</t>
  </si>
  <si>
    <t>30,0:0,90,1618</t>
  </si>
  <si>
    <t>46,0:0,138,2419</t>
  </si>
  <si>
    <t>29,0:0,87,1543</t>
  </si>
  <si>
    <t>29,0:0,87,1554</t>
  </si>
  <si>
    <t>27,0:0,81,1420</t>
  </si>
  <si>
    <t>29,0:0,87,1521</t>
  </si>
  <si>
    <t>50,0:0,151,2606</t>
  </si>
  <si>
    <t>NM_026886_Srrm4,NR_015595_2410137F16Rik</t>
  </si>
  <si>
    <t>uc008zfa.2_,uc008zfc.1_Q8BKA3,uc008zfd.1_</t>
  </si>
  <si>
    <t>chr1:184855008:C:CCTTT</t>
  </si>
  <si>
    <t>CCTTT</t>
  </si>
  <si>
    <t>20,0:0,60,827</t>
  </si>
  <si>
    <t>40,0:0,120,1636</t>
  </si>
  <si>
    <t>34,0:0,102,1537</t>
  </si>
  <si>
    <t>22,23:954,0,823</t>
  </si>
  <si>
    <t>19,0:0,57,854</t>
  </si>
  <si>
    <t>30,0:0,90,1294</t>
  </si>
  <si>
    <t>15,0:0,45,703</t>
  </si>
  <si>
    <t>26,0:0,78,1100</t>
  </si>
  <si>
    <t>18,0:0,54,787</t>
  </si>
  <si>
    <t>19,0:0,57,796</t>
  </si>
  <si>
    <t>28,0:0,84,1165</t>
  </si>
  <si>
    <t>chr9:21905144:AG:A</t>
  </si>
  <si>
    <t>18,0:0,54,574</t>
  </si>
  <si>
    <t>42,0:0,126,1341</t>
  </si>
  <si>
    <t>44,0:0,132,1395</t>
  </si>
  <si>
    <t>34,35:956,0,863</t>
  </si>
  <si>
    <t>28,0:0,84,871</t>
  </si>
  <si>
    <t>27,0:0,81,842</t>
  </si>
  <si>
    <t>17,0:0,51,526</t>
  </si>
  <si>
    <t>36,0:0,108,1133</t>
  </si>
  <si>
    <t>ACAACGAGAGACCAAGTGGG</t>
  </si>
  <si>
    <t>GGTCTTAGCTTCCCCTGACC</t>
  </si>
  <si>
    <t>NM_009922_Cnn1</t>
  </si>
  <si>
    <t>uc009onv.2_B2RSH3,uc012gpm.1_B2RSH3</t>
  </si>
  <si>
    <t>chr4:117080089:G:GT</t>
  </si>
  <si>
    <t>GT</t>
  </si>
  <si>
    <t>45,0:0,135,1243</t>
  </si>
  <si>
    <t>69,0:0,207,1890</t>
  </si>
  <si>
    <t>36,36:827,0,784</t>
  </si>
  <si>
    <t>81,0:0,243,2251</t>
  </si>
  <si>
    <t>37,0:0,111,1024</t>
  </si>
  <si>
    <t>42,0:0,126,1141</t>
  </si>
  <si>
    <t>39,0:0,117,1071</t>
  </si>
  <si>
    <t>46,0:0,138,1274</t>
  </si>
  <si>
    <t>61,0:0,183,1667</t>
  </si>
  <si>
    <t>43,0:0,129,1188</t>
  </si>
  <si>
    <t>55,0:0,165,1500</t>
  </si>
  <si>
    <t>NM_025739_Rnf220</t>
  </si>
  <si>
    <t>uc008uip.1_Q6PDX6,uc008uiq.1_Q6PDX6-3</t>
  </si>
  <si>
    <t>chr3:106597284:T:TCTCTAA</t>
  </si>
  <si>
    <t>TCTCTAA</t>
  </si>
  <si>
    <t>21,0:0,63,1691</t>
  </si>
  <si>
    <t>24,7:581,0,1764</t>
  </si>
  <si>
    <t>18,1:28,0,1335</t>
  </si>
  <si>
    <t>14,11:853,0,1155</t>
  </si>
  <si>
    <t>16,0:0,48,1214</t>
  </si>
  <si>
    <t>15,0:0,45,1079</t>
  </si>
  <si>
    <t>20,0:0,60,1622</t>
  </si>
  <si>
    <t>17,0:0,51,1404</t>
  </si>
  <si>
    <t>18,0:0,54,1407</t>
  </si>
  <si>
    <t>16,0:0,48,1314</t>
  </si>
  <si>
    <t>12,0:0,36,877</t>
  </si>
  <si>
    <t>chr12:114260837:T:TTCTTG</t>
  </si>
  <si>
    <t>TTCTTG</t>
  </si>
  <si>
    <t>19,0:0,57,890</t>
  </si>
  <si>
    <t>43,0:0,129,1789</t>
  </si>
  <si>
    <t>42,0:0,126,1864</t>
  </si>
  <si>
    <t>33,0:0,99,1534</t>
  </si>
  <si>
    <t>23,0:0,69,1134</t>
  </si>
  <si>
    <t>18,0:0,54,839</t>
  </si>
  <si>
    <t>23,0:0,69,1044</t>
  </si>
  <si>
    <t>23,0:0,69,1073</t>
  </si>
  <si>
    <t>11,17:809,0,476</t>
  </si>
  <si>
    <t>27,0:0,81,1402</t>
  </si>
  <si>
    <t>31,0:0,93,1187</t>
  </si>
  <si>
    <t>NM_001081170_Pacs2</t>
  </si>
  <si>
    <t>uc007pfp.1_Q3V3Q7,uc007pfq.1_Q3V3Q7,uc007pfr.1_NP_001074639</t>
  </si>
  <si>
    <t>chr11:77969568:GA:G</t>
  </si>
  <si>
    <t>GA</t>
  </si>
  <si>
    <t>37,0:0,89,1039</t>
  </si>
  <si>
    <t>36,37:747,0,881</t>
  </si>
  <si>
    <t>84,0:0,205,2348</t>
  </si>
  <si>
    <t>92,0:0,206,2583</t>
  </si>
  <si>
    <t>28,0:0,84,778</t>
  </si>
  <si>
    <t>43,0:0,80,1139</t>
  </si>
  <si>
    <t>44,0:0,132,1226</t>
  </si>
  <si>
    <t>40,0:0,120,1105</t>
  </si>
  <si>
    <t>40,0:0,120,1121</t>
  </si>
  <si>
    <t>39,0:0,93,1057</t>
  </si>
  <si>
    <t>46,0:0,138,1278</t>
  </si>
  <si>
    <t>NM_145430_BC017647</t>
  </si>
  <si>
    <t>uc007kic.2_Q6P539,uc007kid.2_Q6P539,uc007kie.2_Q6P539</t>
  </si>
  <si>
    <t>chr17:74253019:T:TGATA</t>
  </si>
  <si>
    <t>TGATA</t>
  </si>
  <si>
    <t>35,0:0,105,1917</t>
  </si>
  <si>
    <t>56,0:0,169,3018</t>
  </si>
  <si>
    <t>69,0:0,208,3812</t>
  </si>
  <si>
    <t>43,0:0,129,2399</t>
  </si>
  <si>
    <t>32,0:0,96,1795</t>
  </si>
  <si>
    <t>33,0:0,99,1759</t>
  </si>
  <si>
    <t>15,14:720,0,755</t>
  </si>
  <si>
    <t>25,0:0,75,1384</t>
  </si>
  <si>
    <t>40,0:0,120,2170</t>
  </si>
  <si>
    <t>23,0:0,69,1236</t>
  </si>
  <si>
    <t>26,0:0,78,1334</t>
  </si>
  <si>
    <t>TCAAGGTTTTATCCTGGCAGA</t>
  </si>
  <si>
    <t>cacaccatttcttgattcctga</t>
  </si>
  <si>
    <t>NM_011723_Xdh</t>
  </si>
  <si>
    <t>uc008dno.1_NP_035853,uc008dnp.1_Q3UMS6,uc008dnq.1_,uc008dnr.1_Q3TAT6</t>
  </si>
  <si>
    <t>chr4:57139126:AT:A</t>
  </si>
  <si>
    <t>AT</t>
  </si>
  <si>
    <t>45,0:0,135,1420</t>
  </si>
  <si>
    <t>66,0:0,198,2061</t>
  </si>
  <si>
    <t>47,0:0,141,1461</t>
  </si>
  <si>
    <t>24,25:651,0,597</t>
  </si>
  <si>
    <t>25,0:0,75,761</t>
  </si>
  <si>
    <t>44,0:0,132,1334</t>
  </si>
  <si>
    <t>30,0:0,90,926</t>
  </si>
  <si>
    <t>31,0:0,93,941</t>
  </si>
  <si>
    <t>30,0:0,90,923</t>
  </si>
  <si>
    <t>33,0:0,99,1003</t>
  </si>
  <si>
    <t>tgtacggtcattttgcttgc</t>
  </si>
  <si>
    <t>TGTGGGGTATAGAGGAGGCA</t>
  </si>
  <si>
    <t>NM_019427_Epb4.1l4b</t>
  </si>
  <si>
    <t>uc008sxy.2_A2ALK7,uc008sxz.2_A2ALK7</t>
  </si>
  <si>
    <t>chr3:104772312:T:TTATC</t>
  </si>
  <si>
    <t>TTATC</t>
  </si>
  <si>
    <t>20,0:0,60,924</t>
  </si>
  <si>
    <t>40,0:0,120,1790</t>
  </si>
  <si>
    <t>30,0:0,90,1245</t>
  </si>
  <si>
    <t>48,0:0,144,2193</t>
  </si>
  <si>
    <t>17,0:0,51,723</t>
  </si>
  <si>
    <t>24,0:0,72,1083</t>
  </si>
  <si>
    <t>11,15:721,0,445</t>
  </si>
  <si>
    <t>21,0:0,63,929</t>
  </si>
  <si>
    <t>23,0:0,69,1006</t>
  </si>
  <si>
    <t>9,0:0,25,329</t>
  </si>
  <si>
    <t>18,0:0,54,734</t>
  </si>
  <si>
    <t>chr15:81783850:CTTGT:C</t>
  </si>
  <si>
    <t>CTTGT</t>
  </si>
  <si>
    <t>26,0:0,78,1541</t>
  </si>
  <si>
    <t>58,0:0,175,3334</t>
  </si>
  <si>
    <t>53,0:0,160,3097</t>
  </si>
  <si>
    <t>84,0:0,253,5004</t>
  </si>
  <si>
    <t>17,0:0,51,958</t>
  </si>
  <si>
    <t>29,0:0,87,1708</t>
  </si>
  <si>
    <t>21,14:705,0,1155</t>
  </si>
  <si>
    <t>23,0:0,69,1318</t>
  </si>
  <si>
    <t>34,0:0,102,1935</t>
  </si>
  <si>
    <t>38,0:0,114,2227</t>
  </si>
  <si>
    <t>32,0:0,96,1780</t>
  </si>
  <si>
    <t>NM_013872_Pmm1</t>
  </si>
  <si>
    <t>uc007wxt.2_Q545Q8,uc011zwm.1_Q91W01</t>
  </si>
  <si>
    <t>chr16:12740093:AC:A</t>
  </si>
  <si>
    <t>AC</t>
  </si>
  <si>
    <t>39,0:0,117,1446</t>
  </si>
  <si>
    <t>50,0:0,150,1820</t>
  </si>
  <si>
    <t>66,0:0,199,2390</t>
  </si>
  <si>
    <t>64,0:0,192,2314</t>
  </si>
  <si>
    <t>28,0:0,84,1018</t>
  </si>
  <si>
    <t>33,0:0,99,1199</t>
  </si>
  <si>
    <t>11,19:651,0,304</t>
  </si>
  <si>
    <t>28,0:0,84,1010</t>
  </si>
  <si>
    <t>24,0:0,72,878</t>
  </si>
  <si>
    <t>34,0:0,102,1238</t>
  </si>
  <si>
    <t>32,0:0,96,1170</t>
  </si>
  <si>
    <t>chr4:70601077:AAAT:A</t>
  </si>
  <si>
    <t>AAAT</t>
  </si>
  <si>
    <t>36,0:0,108,2038</t>
  </si>
  <si>
    <t>46,0:0,138,2615</t>
  </si>
  <si>
    <t>16,12:627,0,891</t>
  </si>
  <si>
    <t>20,0:0,60,1124</t>
  </si>
  <si>
    <t>25,0:0,75,1421</t>
  </si>
  <si>
    <t>20,0:0,60,1103</t>
  </si>
  <si>
    <t>21,0:0,63,1201</t>
  </si>
  <si>
    <t>30,0:0,90,1684</t>
  </si>
  <si>
    <t>25,0:0,75,1387</t>
  </si>
  <si>
    <t>25,0:0,75,1426</t>
  </si>
  <si>
    <t>chr12:4282977:G:GT</t>
  </si>
  <si>
    <t>38,0:0,114,985</t>
  </si>
  <si>
    <t>29,29:611,0,626</t>
  </si>
  <si>
    <t>59,0:0,176,1475</t>
  </si>
  <si>
    <t>64,0:0,191,1632</t>
  </si>
  <si>
    <t>34,0:0,101,853</t>
  </si>
  <si>
    <t>50,0:0,149,1250</t>
  </si>
  <si>
    <t>37,0:0,111,951</t>
  </si>
  <si>
    <t>38,0:0,114,992</t>
  </si>
  <si>
    <t>36,0:0,108,924</t>
  </si>
  <si>
    <t>43,0:0,128,1074</t>
  </si>
  <si>
    <t>38,0:0,114,967</t>
  </si>
  <si>
    <t>NM_010881_Ncoa1</t>
  </si>
  <si>
    <t>uc007mxr.2_P70365,uc007mxs.2_P70365-2,uc007mxu.1_P70365-4,uc011yju.1_</t>
  </si>
  <si>
    <t>chr10:104453771:G:GGATA</t>
  </si>
  <si>
    <t>GGATA</t>
  </si>
  <si>
    <t>28,0:0,84,1456</t>
  </si>
  <si>
    <t>13,13:637,0,685</t>
  </si>
  <si>
    <t>21,0:0,63,1111</t>
  </si>
  <si>
    <t>20,0:0,60,1063</t>
  </si>
  <si>
    <t>22,0:0,66,1170</t>
  </si>
  <si>
    <t>18,0:0,54,921</t>
  </si>
  <si>
    <t>42,0:0,126,2192</t>
  </si>
  <si>
    <t>19,0:0,57,1039</t>
  </si>
  <si>
    <t>21,0:0,63,1128</t>
  </si>
  <si>
    <t>17,0:0,51,864</t>
  </si>
  <si>
    <t>cccatgtggactttcacagc</t>
  </si>
  <si>
    <t>TTGCTTTGACCCAATGTCTTC</t>
  </si>
  <si>
    <t>chr2:102189330:G:GA</t>
  </si>
  <si>
    <t>38,0:0,114,1032</t>
  </si>
  <si>
    <t>27,27:603,0,564</t>
  </si>
  <si>
    <t>59,0:0,177,1587</t>
  </si>
  <si>
    <t>61,0:0,161,1666</t>
  </si>
  <si>
    <t>21,0:0,63,568</t>
  </si>
  <si>
    <t>41,0:0,123,1084</t>
  </si>
  <si>
    <t>29,0:0,87,778</t>
  </si>
  <si>
    <t>30,0:0,90,814</t>
  </si>
  <si>
    <t>39,0:0,117,1051</t>
  </si>
  <si>
    <t>42,0:0,126,1144</t>
  </si>
  <si>
    <t>36,0:0,108,969</t>
  </si>
  <si>
    <t>aagtggggtaatagctgtctctg</t>
  </si>
  <si>
    <t>TGTCACCTCTTCCCTTTTGC</t>
  </si>
  <si>
    <t>NM_020267_Trim44</t>
  </si>
  <si>
    <t>uc008lhv.1_Q4KMS1</t>
  </si>
  <si>
    <t>chr3:81767000:AT:A</t>
  </si>
  <si>
    <t>22,0:0,66,860</t>
  </si>
  <si>
    <t>37,0:0,111,1445</t>
  </si>
  <si>
    <t>25,0:0,75,975</t>
  </si>
  <si>
    <t>14,0:0,42,544</t>
  </si>
  <si>
    <t>35,0:0,105,1365</t>
  </si>
  <si>
    <t>42,0:0,126,1633</t>
  </si>
  <si>
    <t>38,0:0,114,1493</t>
  </si>
  <si>
    <t>33,0:0,99,1291</t>
  </si>
  <si>
    <t>16,18:614,0,516</t>
  </si>
  <si>
    <t>48,0:0,144,1862</t>
  </si>
  <si>
    <t>37,0:0,111,1451</t>
  </si>
  <si>
    <t>NM_019911_Tdo2</t>
  </si>
  <si>
    <t>uc008poo.1_Q8VCW3</t>
  </si>
  <si>
    <t>chr10:56812675:AT:A</t>
  </si>
  <si>
    <t>37,0:0,111,1096</t>
  </si>
  <si>
    <t>23,25:597,0,527</t>
  </si>
  <si>
    <t>44,0:0,132,1304</t>
  </si>
  <si>
    <t>39,0:0,117,1158</t>
  </si>
  <si>
    <t>21,0:0,63,610</t>
  </si>
  <si>
    <t>33,0:0,99,960</t>
  </si>
  <si>
    <t>27,0:0,81,782</t>
  </si>
  <si>
    <t>46,0:0,138,1328</t>
  </si>
  <si>
    <t>25,0:0,75,729</t>
  </si>
  <si>
    <t>24,0:0,72,693</t>
  </si>
  <si>
    <t>39,0:0,117,1130</t>
  </si>
  <si>
    <t>chr4:85207634:CA:C</t>
  </si>
  <si>
    <t>47,0:0,141,1479</t>
  </si>
  <si>
    <t>56,0:0,168,1745</t>
  </si>
  <si>
    <t>28,24:552,0,775</t>
  </si>
  <si>
    <t>41,0:0,123,1283</t>
  </si>
  <si>
    <t>34,0:0,102,1031</t>
  </si>
  <si>
    <t>38,0:0,114,1157</t>
  </si>
  <si>
    <t>25,0:0,75,769</t>
  </si>
  <si>
    <t>35,0:0,105,1082</t>
  </si>
  <si>
    <t>22,0:0,66,678</t>
  </si>
  <si>
    <t>33,0:0,99,999</t>
  </si>
  <si>
    <t>uc008tlp.1_</t>
  </si>
  <si>
    <t>chr14:20618869:C:CA</t>
  </si>
  <si>
    <t>25,0:0,75,694</t>
  </si>
  <si>
    <t>58,0:0,174,1592</t>
  </si>
  <si>
    <t>48,0:0,144,1322</t>
  </si>
  <si>
    <t>23,23:598,0,504</t>
  </si>
  <si>
    <t>17,0:0,51,477</t>
  </si>
  <si>
    <t>36,0:0,108,976</t>
  </si>
  <si>
    <t>29,0:0,87,802</t>
  </si>
  <si>
    <t>30,0:0,90,832</t>
  </si>
  <si>
    <t>34,0:0,102,947</t>
  </si>
  <si>
    <t>31,0:0,93,864</t>
  </si>
  <si>
    <t>31,0:0,93,856</t>
  </si>
  <si>
    <t>CCGGACAATTTTCAGCAGTC</t>
  </si>
  <si>
    <t>AAGCAGTGGGGATGAGAtgt</t>
  </si>
  <si>
    <t>NM_008695_Nid2</t>
  </si>
  <si>
    <t>uc007sit.1_Q8C6Z2,uc007siu.1_Q7TQF0,uc011zgj.1_,uc011zgk.1_Q7TQF0</t>
  </si>
  <si>
    <t>chr15:55543504:C:CA</t>
  </si>
  <si>
    <t>50,0:0,150,1572</t>
  </si>
  <si>
    <t>51,0:0,153,1581</t>
  </si>
  <si>
    <t>74,0:0,223,2321</t>
  </si>
  <si>
    <t>80,0:0,241,2512</t>
  </si>
  <si>
    <t>42,0:0,126,1322</t>
  </si>
  <si>
    <t>54,0:0,162,1650</t>
  </si>
  <si>
    <t>21,20:514,0,589</t>
  </si>
  <si>
    <t>51,0:0,153,1595</t>
  </si>
  <si>
    <t>42,0:0,126,1324</t>
  </si>
  <si>
    <t>43,0:0,129,1330</t>
  </si>
  <si>
    <t>49,0:0,147,1532</t>
  </si>
  <si>
    <t>NM_016667_Sntb1</t>
  </si>
  <si>
    <t>uc007vsk.1_Q99L88</t>
  </si>
  <si>
    <t>chr10:48820065:ATAC:A</t>
  </si>
  <si>
    <t>ATAC</t>
  </si>
  <si>
    <t>45,0:0,135,2665</t>
  </si>
  <si>
    <t>51,0:0,154,3055</t>
  </si>
  <si>
    <t>63,0:0,190,3697</t>
  </si>
  <si>
    <t>28,0:0,84,1677</t>
  </si>
  <si>
    <t>36,0:0,108,2163</t>
  </si>
  <si>
    <t>49,0:0,148,2905</t>
  </si>
  <si>
    <t>44,0:0,132,2590</t>
  </si>
  <si>
    <t>38,0:0,114,2274</t>
  </si>
  <si>
    <t>10,10:522,0,591</t>
  </si>
  <si>
    <t>37,0:0,111,2187</t>
  </si>
  <si>
    <t>39,0:0,117,2306</t>
  </si>
  <si>
    <t>NM_001111268_Grik2,NM_010349_Grik2</t>
  </si>
  <si>
    <t>uc007fag.2_NP_034479,uc007fah.2_NP_001104738</t>
  </si>
  <si>
    <t>chr12:52761645:T:TA</t>
  </si>
  <si>
    <t>TA</t>
  </si>
  <si>
    <t>30,0:0,90,809</t>
  </si>
  <si>
    <t>55,0:0,142,1475</t>
  </si>
  <si>
    <t>52,0:0,156,1410</t>
  </si>
  <si>
    <t>20,0:0,60,553</t>
  </si>
  <si>
    <t>32,0:0,90,857</t>
  </si>
  <si>
    <t>42,0:0,126,1105</t>
  </si>
  <si>
    <t>39,0:0,117,1052</t>
  </si>
  <si>
    <t>41,0:0,123,1103</t>
  </si>
  <si>
    <t>20,21:509,0,411</t>
  </si>
  <si>
    <t>42,0:0,126,1136</t>
  </si>
  <si>
    <t>46,0:0,138,1227</t>
  </si>
  <si>
    <t>NM_001172098_Strn3,NM_052973_Strn3</t>
  </si>
  <si>
    <t>uc007nmt.2_Q9ERG2,uc007nmu.2_B2RQS1</t>
  </si>
  <si>
    <t>chr12:113402656:G:GTAGC</t>
  </si>
  <si>
    <t>GTAGC</t>
  </si>
  <si>
    <t>39,0:0,117,2456</t>
  </si>
  <si>
    <t>49,0:0,148,3091</t>
  </si>
  <si>
    <t>62,0:0,187,3867</t>
  </si>
  <si>
    <t>70,0:0,211,4437</t>
  </si>
  <si>
    <t>11,0:0,33,698</t>
  </si>
  <si>
    <t>20,0:0,60,1204</t>
  </si>
  <si>
    <t>30,0:0,90,1894</t>
  </si>
  <si>
    <t>28,0:0,84,1780</t>
  </si>
  <si>
    <t>7,9:543,0,398</t>
  </si>
  <si>
    <t>32,0:0,96,2019</t>
  </si>
  <si>
    <t>23,0:0,69,1449</t>
  </si>
  <si>
    <t>NM_001097621_Kif26a</t>
  </si>
  <si>
    <t>uc007pem.1_Q52KG5,uc007pen.1_</t>
  </si>
  <si>
    <t>chr12:64305217:GA:G</t>
  </si>
  <si>
    <t>30,0:0,90,890</t>
  </si>
  <si>
    <t>53,0:0,159,1586</t>
  </si>
  <si>
    <t>48,0:0,144,1448</t>
  </si>
  <si>
    <t>34,0:0,102,1025</t>
  </si>
  <si>
    <t>29,0:0,87,850</t>
  </si>
  <si>
    <t>44,0:0,132,1275</t>
  </si>
  <si>
    <t>13,22:532,0,276</t>
  </si>
  <si>
    <t>30,0:0,66,853</t>
  </si>
  <si>
    <t>41,0:0,123,1205</t>
  </si>
  <si>
    <t>41,0:0,123,1179</t>
  </si>
  <si>
    <t>44,0:0,132,1296</t>
  </si>
  <si>
    <t>GCATTTCCTTTGGTGTGGTT</t>
  </si>
  <si>
    <t>GAAGGAAAACAGGGGAAGAGA</t>
  </si>
  <si>
    <t>chr19:34077455:AT:A</t>
  </si>
  <si>
    <t>37,0:0,111,1058</t>
  </si>
  <si>
    <t>47,0:0,119,1323</t>
  </si>
  <si>
    <t>25,25:507,0,557</t>
  </si>
  <si>
    <t>46,0:0,138,1330</t>
  </si>
  <si>
    <t>31,0:0,93,868</t>
  </si>
  <si>
    <t>28,0:0,84,773</t>
  </si>
  <si>
    <t>29,0:0,87,791</t>
  </si>
  <si>
    <t>36,0:0,86,980</t>
  </si>
  <si>
    <t>26,0:0,78,732</t>
  </si>
  <si>
    <t>23,0:0,69,616</t>
  </si>
  <si>
    <t>33,0:0,99,920</t>
  </si>
  <si>
    <t>chr3:90297229:GC:G</t>
  </si>
  <si>
    <t>GC</t>
  </si>
  <si>
    <t>33,0:0,99,1383</t>
  </si>
  <si>
    <t>83,0:0,250,3495</t>
  </si>
  <si>
    <t>65,0:0,196,2717</t>
  </si>
  <si>
    <t>81,0:0,244,3400</t>
  </si>
  <si>
    <t>29,0:0,87,1212</t>
  </si>
  <si>
    <t>28,0:0,84,1169</t>
  </si>
  <si>
    <t>59,0:0,178,2477</t>
  </si>
  <si>
    <t>33,0:0,99,1409</t>
  </si>
  <si>
    <t>37,0:0,111,1523</t>
  </si>
  <si>
    <t>32,0:0,96,1349</t>
  </si>
  <si>
    <t>23,15:519,0,914</t>
  </si>
  <si>
    <t>chr19:36598402:G:GA</t>
  </si>
  <si>
    <t>37,0:0,111,980</t>
  </si>
  <si>
    <t>53,0:0,159,1400</t>
  </si>
  <si>
    <t>25,23:494,0,563</t>
  </si>
  <si>
    <t>52,0:0,156,1375</t>
  </si>
  <si>
    <t>26,0:0,78,691</t>
  </si>
  <si>
    <t>42,0:0,123,1025</t>
  </si>
  <si>
    <t>25,0:0,75,659</t>
  </si>
  <si>
    <t>39,0:0,117,1034</t>
  </si>
  <si>
    <t>35,0:0,80,881</t>
  </si>
  <si>
    <t>24,0:0,72,643</t>
  </si>
  <si>
    <t>38,0:0,114,974</t>
  </si>
  <si>
    <t>GTGATATTGGAGGACAGCCC</t>
  </si>
  <si>
    <t>TAGCCTGTTTCTTCCCCAAA</t>
  </si>
  <si>
    <t>chr3:106597260:T:TGA</t>
  </si>
  <si>
    <t>23,0:0,69,1167</t>
  </si>
  <si>
    <t>29,7:298,0,1353</t>
  </si>
  <si>
    <t>23,0:0,19,1121</t>
  </si>
  <si>
    <t>16,11:491,0,763</t>
  </si>
  <si>
    <t>17,0:0,51,866</t>
  </si>
  <si>
    <t>13,0:0,39,634</t>
  </si>
  <si>
    <t>19,0:0,57,955</t>
  </si>
  <si>
    <t>21,0:0,63,1052</t>
  </si>
  <si>
    <t>17,0:0,51,826</t>
  </si>
  <si>
    <t>19,0:0,57,979</t>
  </si>
  <si>
    <t>14,0:0,42,702</t>
  </si>
  <si>
    <t>chr5:37083935:G:GA</t>
  </si>
  <si>
    <t>17,0:0,51,501</t>
  </si>
  <si>
    <t>49,0:0,147,1451</t>
  </si>
  <si>
    <t>57,0:0,171,1670</t>
  </si>
  <si>
    <t>47,0:0,141,1387</t>
  </si>
  <si>
    <t>28,0:0,84,827</t>
  </si>
  <si>
    <t>21,0:0,63,602</t>
  </si>
  <si>
    <t>13,17:464,0,285</t>
  </si>
  <si>
    <t>33,0:0,99,968</t>
  </si>
  <si>
    <t>30,0:0,90,875</t>
  </si>
  <si>
    <t>31,0:0,93,914</t>
  </si>
  <si>
    <t>34,0:0,102,998</t>
  </si>
  <si>
    <t>NM_001081232_D5Ertd579e</t>
  </si>
  <si>
    <t>uc012dvj.1_B9EKS3</t>
  </si>
  <si>
    <t>chr10:54872796:CAT:C</t>
  </si>
  <si>
    <t>2,0:0,6,79</t>
  </si>
  <si>
    <t>3,0:0,9,120</t>
  </si>
  <si>
    <t>1,0:0,3,40</t>
  </si>
  <si>
    <t>13,0:0,39,518</t>
  </si>
  <si>
    <t>27,0:0,82,1049</t>
  </si>
  <si>
    <t>22,0:0,32,833</t>
  </si>
  <si>
    <t>24,0:0,72,951</t>
  </si>
  <si>
    <t>16,15:472,0,570</t>
  </si>
  <si>
    <t>12,0:0,36,458</t>
  </si>
  <si>
    <t>14,0:0,42,541</t>
  </si>
  <si>
    <t>chr11:30687395:T:TTC</t>
  </si>
  <si>
    <t>18,0:0,53,598</t>
  </si>
  <si>
    <t>33,0:0,99,1100</t>
  </si>
  <si>
    <t>34,0:0,101,1094</t>
  </si>
  <si>
    <t>28,0:0,84,894</t>
  </si>
  <si>
    <t>31,0:0,93,1047</t>
  </si>
  <si>
    <t>30,0:0,90,1002</t>
  </si>
  <si>
    <t>15,15:453,0,426</t>
  </si>
  <si>
    <t>18,0:0,54,642</t>
  </si>
  <si>
    <t>23,0:0,50,777</t>
  </si>
  <si>
    <t>NM_134013_Psme4</t>
  </si>
  <si>
    <t>uc007ihx.1_Q5SSW2</t>
  </si>
  <si>
    <t>chr14:82629126:TA:T</t>
  </si>
  <si>
    <t>41,0:0,123,1332</t>
  </si>
  <si>
    <t>38,17:414,0,1071</t>
  </si>
  <si>
    <t>51,0:0,153,1649</t>
  </si>
  <si>
    <t>42,0:0,126,1376</t>
  </si>
  <si>
    <t>36,0:0,108,1146</t>
  </si>
  <si>
    <t>30,0:0,90,954</t>
  </si>
  <si>
    <t>34,0:0,102,1104</t>
  </si>
  <si>
    <t>38,0:0,114,1200</t>
  </si>
  <si>
    <t>30,0:0,90,959</t>
  </si>
  <si>
    <t>38,0:0,114,1195</t>
  </si>
  <si>
    <t>29,0:0,87,912</t>
  </si>
  <si>
    <t>TGAAATCTCAAAATGGCTGC</t>
  </si>
  <si>
    <t>cccataccaagtatgatttccc</t>
  </si>
  <si>
    <t>chr2:7381675:AG:A</t>
  </si>
  <si>
    <t>6,16:465,0,166</t>
  </si>
  <si>
    <t>30,0:0,90,1000</t>
  </si>
  <si>
    <t>16,0:0,48,533</t>
  </si>
  <si>
    <t>24,0:0,72,799</t>
  </si>
  <si>
    <t>26,0:0,78,870</t>
  </si>
  <si>
    <t>25,0:0,75,845</t>
  </si>
  <si>
    <t>chr9:91180222:AT:A</t>
  </si>
  <si>
    <t>60,0:0,181,2107</t>
  </si>
  <si>
    <t>38,0:0,114,1340</t>
  </si>
  <si>
    <t>52,0:0,156,1805</t>
  </si>
  <si>
    <t>46,0:0,138,1633</t>
  </si>
  <si>
    <t>16,14:408,0,499</t>
  </si>
  <si>
    <t>chr17:93469430:A:AACAAC</t>
  </si>
  <si>
    <t>AACAAC</t>
  </si>
  <si>
    <t>30,0:0,90,2253</t>
  </si>
  <si>
    <t>56,0:0,169,4248</t>
  </si>
  <si>
    <t>42,0:0,126,3251</t>
  </si>
  <si>
    <t>47,0:0,141,3605</t>
  </si>
  <si>
    <t>19,0:0,57,1443</t>
  </si>
  <si>
    <t>14,3:143,0,1000</t>
  </si>
  <si>
    <t>11,7:464,0,803</t>
  </si>
  <si>
    <t>30,0:0,90,2208</t>
  </si>
  <si>
    <t>21,0:0,63,1617</t>
  </si>
  <si>
    <t>34,0:0,102,2650</t>
  </si>
  <si>
    <t>36,0:0,108,2769</t>
  </si>
  <si>
    <t>chr10:38438645:GT:G</t>
  </si>
  <si>
    <t>24,0:0,72,733</t>
  </si>
  <si>
    <t>51,0:0,153,1548</t>
  </si>
  <si>
    <t>55,0:0,165,1652</t>
  </si>
  <si>
    <t>44,0:0,132,1348</t>
  </si>
  <si>
    <t>39,0:0,91,1119</t>
  </si>
  <si>
    <t>22,0:0,66,671</t>
  </si>
  <si>
    <t>13,17:420,0,298</t>
  </si>
  <si>
    <t>32,0:0,96,953</t>
  </si>
  <si>
    <t>29,0:0,87,868</t>
  </si>
  <si>
    <t>37,0:0,111,1088</t>
  </si>
  <si>
    <t>20,0:0,60,606</t>
  </si>
  <si>
    <t>chr9:17199122:GA:G</t>
  </si>
  <si>
    <t>31,0:0,93,881</t>
  </si>
  <si>
    <t>50,0:0,150,1410</t>
  </si>
  <si>
    <t>52,0:0,133,1466</t>
  </si>
  <si>
    <t>45,0:0,135,1274</t>
  </si>
  <si>
    <t>35,0:0,105,970</t>
  </si>
  <si>
    <t>29,0:0,75,793</t>
  </si>
  <si>
    <t>10,17:394,0,195</t>
  </si>
  <si>
    <t>26,0:0,78,736</t>
  </si>
  <si>
    <t>30,0:0,90,839</t>
  </si>
  <si>
    <t>35,0:0,79,897</t>
  </si>
  <si>
    <t>44,0:0,108,1210</t>
  </si>
  <si>
    <t>chr3:58093176:TA:T</t>
  </si>
  <si>
    <t>33,0:0,99,1277</t>
  </si>
  <si>
    <t>60,0:0,181,2348</t>
  </si>
  <si>
    <t>46,0:0,138,1782</t>
  </si>
  <si>
    <t>47,0:0,141,1807</t>
  </si>
  <si>
    <t>37,0:0,111,1425</t>
  </si>
  <si>
    <t>37,0:0,111,1364</t>
  </si>
  <si>
    <t>43,0:0,129,1667</t>
  </si>
  <si>
    <t>37,0:0,111,1456</t>
  </si>
  <si>
    <t>14,13:387,0,505</t>
  </si>
  <si>
    <t>36,0:0,108,1382</t>
  </si>
  <si>
    <t>33,0:0,99,1253</t>
  </si>
  <si>
    <t>chr12:111287006:A:AG</t>
  </si>
  <si>
    <t>17,0:0,51,635</t>
  </si>
  <si>
    <t>22,15:445,0,702</t>
  </si>
  <si>
    <t>38,0:0,114,1375</t>
  </si>
  <si>
    <t>37,0:0,111,1350</t>
  </si>
  <si>
    <t>30,0:0,90,1113</t>
  </si>
  <si>
    <t>24,0:0,72,872</t>
  </si>
  <si>
    <t>21,0:0,63,770</t>
  </si>
  <si>
    <t>24,0:0,72,886</t>
  </si>
  <si>
    <t>32,0:0,96,1163</t>
  </si>
  <si>
    <t>32,0:0,96,1180</t>
  </si>
  <si>
    <t>20,0:0,60,729</t>
  </si>
  <si>
    <t>uc007pbf.1_Q99PC9</t>
  </si>
  <si>
    <t>chr1:79581178:CA:C</t>
  </si>
  <si>
    <t>30,0:0,90,895</t>
  </si>
  <si>
    <t>59,0:0,177,1750</t>
  </si>
  <si>
    <t>42,0:0,126,1260</t>
  </si>
  <si>
    <t>59,0:0,177,1747</t>
  </si>
  <si>
    <t>32,0:0,96,929</t>
  </si>
  <si>
    <t>30,0:0,90,865</t>
  </si>
  <si>
    <t>15,16:380,0,347</t>
  </si>
  <si>
    <t>41,0:0,123,1198</t>
  </si>
  <si>
    <t>29,0:0,87,853</t>
  </si>
  <si>
    <t>45,0:0,135,1304</t>
  </si>
  <si>
    <t>chr7:89330645:T:TG</t>
  </si>
  <si>
    <t>TG</t>
  </si>
  <si>
    <t>52,0:0,156,1566</t>
  </si>
  <si>
    <t>68,0:0,204,2048</t>
  </si>
  <si>
    <t>63,0:0,189,1914</t>
  </si>
  <si>
    <t>23,0:0,69,680</t>
  </si>
  <si>
    <t>11,13:368,0,250</t>
  </si>
  <si>
    <t>28,0:0,84,838</t>
  </si>
  <si>
    <t>29,0:0,87,869</t>
  </si>
  <si>
    <t>29,0:0,87,878</t>
  </si>
  <si>
    <t>29,0:0,87,867</t>
  </si>
  <si>
    <t>NM_017400_Sh3gl3</t>
  </si>
  <si>
    <t>uc009icv.1_,uc009icw.1_NP_059096,uc009icx.1_Q497N4,uc012foc.1_Q9CZV7</t>
  </si>
  <si>
    <t>chr10:101084846:AAG:A</t>
  </si>
  <si>
    <t>24,0:0,72,1126</t>
  </si>
  <si>
    <t>35,0:0,105,1647</t>
  </si>
  <si>
    <t>40,0:0,120,1889</t>
  </si>
  <si>
    <t>15,10:395,0,676</t>
  </si>
  <si>
    <t>35,0:0,105,1657</t>
  </si>
  <si>
    <t>31,0:0,93,1471</t>
  </si>
  <si>
    <t>22,0:0,66,1034</t>
  </si>
  <si>
    <t>31,0:0,93,1442</t>
  </si>
  <si>
    <t>20,0:0,60,931</t>
  </si>
  <si>
    <t>31,0:0,93,1451</t>
  </si>
  <si>
    <t>26,0:0,78,1239</t>
  </si>
  <si>
    <t>chr2:89201750:G:GAGGA</t>
  </si>
  <si>
    <t>GAGGA</t>
  </si>
  <si>
    <t>24,0:0,72,1515</t>
  </si>
  <si>
    <t>22,0:0,66,1403</t>
  </si>
  <si>
    <t>28,0:0,84,1777</t>
  </si>
  <si>
    <t>35,0:0,105,2219</t>
  </si>
  <si>
    <t>23,0:0,69,1433</t>
  </si>
  <si>
    <t>23,0:0,69,1446</t>
  </si>
  <si>
    <t>17,0:0,51,1076</t>
  </si>
  <si>
    <t>32,0:0,96,2054</t>
  </si>
  <si>
    <t>19,0:0,57,1201</t>
  </si>
  <si>
    <t>24,0:0,72,1495</t>
  </si>
  <si>
    <t>14,6:392,0,779</t>
  </si>
  <si>
    <t>AGACCGCTCAGGTGTCTGAA</t>
  </si>
  <si>
    <t>GCCATCTCTCCAATAACAACC</t>
  </si>
  <si>
    <t>chr14:82139844:C:CTTG</t>
  </si>
  <si>
    <t>CTTG</t>
  </si>
  <si>
    <t>17,0:0,51,704</t>
  </si>
  <si>
    <t>40,0:0,120,1702</t>
  </si>
  <si>
    <t>42,0:0,126,1790</t>
  </si>
  <si>
    <t>48,0:0,144,2043</t>
  </si>
  <si>
    <t>21,0:0,63,900</t>
  </si>
  <si>
    <t>28,0:0,84,1211</t>
  </si>
  <si>
    <t>27,0:0,81,1101</t>
  </si>
  <si>
    <t>35,0:0,105,1514</t>
  </si>
  <si>
    <t>10,9:351,0,375</t>
  </si>
  <si>
    <t>18,0:0,54,768</t>
  </si>
  <si>
    <t>21,0:0,63,906</t>
  </si>
  <si>
    <t>caacgtgtgctcatgtgatg</t>
  </si>
  <si>
    <t>cagcaaactacagattgggaga</t>
  </si>
  <si>
    <t>chrX:23933122:GT:G</t>
  </si>
  <si>
    <t>30,0:0,90,1197</t>
  </si>
  <si>
    <t>30,0:0,90,1184</t>
  </si>
  <si>
    <t>31,0:0,93,1218</t>
  </si>
  <si>
    <t>26,0:0,78,1026</t>
  </si>
  <si>
    <t>34,0:0,102,1316</t>
  </si>
  <si>
    <t>17,0:0,51,672</t>
  </si>
  <si>
    <t>17,12:345,0,637</t>
  </si>
  <si>
    <t>22,0:0,66,870</t>
  </si>
  <si>
    <t>18,0:0,54,725</t>
  </si>
  <si>
    <t>45,0:0,135,1787</t>
  </si>
  <si>
    <t>37,0:0,111,1438</t>
  </si>
  <si>
    <t>chr7:56490691:T:TC</t>
  </si>
  <si>
    <t>TC</t>
  </si>
  <si>
    <t>41,0:0,123,1262</t>
  </si>
  <si>
    <t>59,0:0,152,1789</t>
  </si>
  <si>
    <t>56,0:0,168,1693</t>
  </si>
  <si>
    <t>98,0:0,295,2974</t>
  </si>
  <si>
    <t>30,0:0,90,910</t>
  </si>
  <si>
    <t>29,0:0,87,866</t>
  </si>
  <si>
    <t>15,14:354,0,379</t>
  </si>
  <si>
    <t>34,0:0,102,1038</t>
  </si>
  <si>
    <t>39,0:0,117,1182</t>
  </si>
  <si>
    <t>38,0:0,114,1144</t>
  </si>
  <si>
    <t>41,0:0,123,1232</t>
  </si>
  <si>
    <t>NM_001111016_Nav2</t>
  </si>
  <si>
    <t>uc009hbd.2_NP_001104486</t>
  </si>
  <si>
    <t>chrX:138052033:TA:T</t>
  </si>
  <si>
    <t>13,0:0,39,352</t>
  </si>
  <si>
    <t>29,0:0,87,809</t>
  </si>
  <si>
    <t>25,0:0,75,713</t>
  </si>
  <si>
    <t>44,0:0,132,1259</t>
  </si>
  <si>
    <t>27,0:0,81,748</t>
  </si>
  <si>
    <t>12,0:0,36,328</t>
  </si>
  <si>
    <t>11,15:349,0,224</t>
  </si>
  <si>
    <t>16,0:0,48,443</t>
  </si>
  <si>
    <t>16,0:0,48,453</t>
  </si>
  <si>
    <t>30,0:0,67,784</t>
  </si>
  <si>
    <t>25,0:0,75,688</t>
  </si>
  <si>
    <t>TTCAGTCAGCCTTCAGCAAA</t>
  </si>
  <si>
    <t>AGCAGTTTTGTACCTGACTGACA</t>
  </si>
  <si>
    <t>NM_001163155_Col4a5,NM_007736_Col4a5</t>
  </si>
  <si>
    <t>uc009uln.2_Q63ZW6,uc009ulo.2_Q63ZW6</t>
  </si>
  <si>
    <t>chr8:51877330:AG:A</t>
  </si>
  <si>
    <t>32,0:0,96,1291</t>
  </si>
  <si>
    <t>49,0:0,147,1955</t>
  </si>
  <si>
    <t>15,11:333,0,554</t>
  </si>
  <si>
    <t>19,0:0,57,775</t>
  </si>
  <si>
    <t>26,0:0,78,1038</t>
  </si>
  <si>
    <t>37,0:0,111,1482</t>
  </si>
  <si>
    <t>34,0:0,102,1359</t>
  </si>
  <si>
    <t>39,0:0,117,1571</t>
  </si>
  <si>
    <t>24,0:0,72,983</t>
  </si>
  <si>
    <t>31,0:0,93,1236</t>
  </si>
  <si>
    <t>40,0:0,120,1594</t>
  </si>
  <si>
    <t>chr5:34667185:AT:A</t>
  </si>
  <si>
    <t>25,0:0,53,672</t>
  </si>
  <si>
    <t>46,0:0,138,1259</t>
  </si>
  <si>
    <t>58,0:0,129,1523</t>
  </si>
  <si>
    <t>46,0:0,116,1247</t>
  </si>
  <si>
    <t>19,0:0,57,512</t>
  </si>
  <si>
    <t>25,0:0,74,639</t>
  </si>
  <si>
    <t>26,0:0,78,682</t>
  </si>
  <si>
    <t>13,16:338,0,266</t>
  </si>
  <si>
    <t>19,0:0,57,508</t>
  </si>
  <si>
    <t>23,0:0,69,612</t>
  </si>
  <si>
    <t>chr11:100463798:T:TA</t>
  </si>
  <si>
    <t>28,0:0,83,745</t>
  </si>
  <si>
    <t>37,0:0,111,1048</t>
  </si>
  <si>
    <t>23,15:332,0,544</t>
  </si>
  <si>
    <t>40,0:0,120,1119</t>
  </si>
  <si>
    <t>38,0:0,114,1064</t>
  </si>
  <si>
    <t>48,0:0,144,1318</t>
  </si>
  <si>
    <t>49,0:0,124,1357</t>
  </si>
  <si>
    <t>60,0:0,180,1673</t>
  </si>
  <si>
    <t>55,0:0,165,1527</t>
  </si>
  <si>
    <t>32,0:0,96,885</t>
  </si>
  <si>
    <t>38,0:0,114,1052</t>
  </si>
  <si>
    <t>acatgggagctcacaaccac</t>
  </si>
  <si>
    <t>tgggaattgaactcaggacc</t>
  </si>
  <si>
    <t>NM_019795_Dnajc7</t>
  </si>
  <si>
    <t>uc007lls.1_A2A5E2</t>
  </si>
  <si>
    <t>chr2:91336219:C:CT</t>
  </si>
  <si>
    <t>35,0:0,105,909</t>
  </si>
  <si>
    <t>45,0:0,135,1193</t>
  </si>
  <si>
    <t>22,15:309,0,483</t>
  </si>
  <si>
    <t>38,0:0,114,1009</t>
  </si>
  <si>
    <t>37,0:0,111,966</t>
  </si>
  <si>
    <t>46,0:0,138,1174</t>
  </si>
  <si>
    <t>54,0:0,162,1420</t>
  </si>
  <si>
    <t>48,0:0,144,1273</t>
  </si>
  <si>
    <t>36,0:0,108,945</t>
  </si>
  <si>
    <t>35,0:0,105,929</t>
  </si>
  <si>
    <t>36,0:0,108,940</t>
  </si>
  <si>
    <t>GAACCTGGAGCTTCCACACT</t>
  </si>
  <si>
    <t>tggctcacaaccacctgtaa</t>
  </si>
  <si>
    <t>NM_172668_Lrp4</t>
  </si>
  <si>
    <t>uc008kvx.2_Q8VI56</t>
  </si>
  <si>
    <t>chr6:33366891:TA:T</t>
  </si>
  <si>
    <t>24,0:0,72,731</t>
  </si>
  <si>
    <t>47,0:0,141,1448</t>
  </si>
  <si>
    <t>32,0:0,96,996</t>
  </si>
  <si>
    <t>20,0:0,60,602</t>
  </si>
  <si>
    <t>21,0:0,63,635</t>
  </si>
  <si>
    <t>20,0:0,60,608</t>
  </si>
  <si>
    <t>43,0:0,129,1312</t>
  </si>
  <si>
    <t>22,0:0,66,659</t>
  </si>
  <si>
    <t>11,13:330,0,256</t>
  </si>
  <si>
    <t>NM_009148_Exoc4</t>
  </si>
  <si>
    <t>uc009bgr.1_Q9CXE1,uc009bgs.1_Q8C391,uc009bgt.1_NP_033174</t>
  </si>
  <si>
    <t>chrX:138600708:AG:A</t>
  </si>
  <si>
    <t>21,0:0,63,757</t>
  </si>
  <si>
    <t>30,0:0,90,1097</t>
  </si>
  <si>
    <t>41,0:0,123,1492</t>
  </si>
  <si>
    <t>31,0:0,93,1126</t>
  </si>
  <si>
    <t>21,0:0,63,763</t>
  </si>
  <si>
    <t>8,0:0,23,236</t>
  </si>
  <si>
    <t>5,0:0,15,179</t>
  </si>
  <si>
    <t>5,10:318,0,133</t>
  </si>
  <si>
    <t>NM_001007576_Gucy2f</t>
  </si>
  <si>
    <t>uc009ulq.1_Q5SDA5</t>
  </si>
  <si>
    <t>chrX:65036284:GA:G</t>
  </si>
  <si>
    <t>15,0:0,45,435</t>
  </si>
  <si>
    <t>22,0:0,66,661</t>
  </si>
  <si>
    <t>23,0:0,69,693</t>
  </si>
  <si>
    <t>29,0:0,87,836</t>
  </si>
  <si>
    <t>19,0:0,57,557</t>
  </si>
  <si>
    <t>30,0:0,90,885</t>
  </si>
  <si>
    <t>17,0:0,51,492</t>
  </si>
  <si>
    <t>16,0:0,48,466</t>
  </si>
  <si>
    <t>36,0:0,108,1027</t>
  </si>
  <si>
    <t>13,13:280,0,330</t>
  </si>
  <si>
    <t>chr10:36892630:T:TG</t>
  </si>
  <si>
    <t>18,0:0,54,518</t>
  </si>
  <si>
    <t>26,0:0,76,738</t>
  </si>
  <si>
    <t>31,0:0,74,896</t>
  </si>
  <si>
    <t>28,0:0,84,835</t>
  </si>
  <si>
    <t>23,0:0,69,677</t>
  </si>
  <si>
    <t>15,0:0,45,420</t>
  </si>
  <si>
    <t>10,0:0,30,287</t>
  </si>
  <si>
    <t>20,0:0,60,576</t>
  </si>
  <si>
    <t>11,12:323,0,247</t>
  </si>
  <si>
    <t>30,0:0,90,887</t>
  </si>
  <si>
    <t>23,0:0,69,667</t>
  </si>
  <si>
    <t>chr16:19353201:CA:C</t>
  </si>
  <si>
    <t>38,0:0,64,1020</t>
  </si>
  <si>
    <t>43,0:0,82,1164</t>
  </si>
  <si>
    <t>45,0:0,135,1292</t>
  </si>
  <si>
    <t>42,0:0,126,1196</t>
  </si>
  <si>
    <t>33,0:0,99,897</t>
  </si>
  <si>
    <t>24,0:0,61,604</t>
  </si>
  <si>
    <t>7,12:283,0,131</t>
  </si>
  <si>
    <t>45,0:0,135,1258</t>
  </si>
  <si>
    <t>32,0:0,96,906</t>
  </si>
  <si>
    <t>30,0:0,90,805</t>
  </si>
  <si>
    <t>chr1:41668200:A:AC</t>
  </si>
  <si>
    <t>19,0:0,57,523</t>
  </si>
  <si>
    <t>26,15:317,0,594</t>
  </si>
  <si>
    <t>33,0:0,98,889</t>
  </si>
  <si>
    <t>34,0:0,100,885</t>
  </si>
  <si>
    <t>24,0:0,72,691</t>
  </si>
  <si>
    <t>19,0:0,57,522</t>
  </si>
  <si>
    <t>26,0:0,78,710</t>
  </si>
  <si>
    <t>32,0:0,96,900</t>
  </si>
  <si>
    <t>30,0:0,86,843</t>
  </si>
  <si>
    <t>31,0:0,68,854</t>
  </si>
  <si>
    <t>17,0:0,50,441</t>
  </si>
  <si>
    <t>chr8:9774169:T:TA</t>
  </si>
  <si>
    <t>39,0:0,117,1040</t>
  </si>
  <si>
    <t>64,0:0,192,1704</t>
  </si>
  <si>
    <t>62,0:0,186,1644</t>
  </si>
  <si>
    <t>56,0:0,168,1525</t>
  </si>
  <si>
    <t>32,0:0,96,868</t>
  </si>
  <si>
    <t>37,0:0,111,962</t>
  </si>
  <si>
    <t>20,0:0,60,529</t>
  </si>
  <si>
    <t>40,0:0,120,1064</t>
  </si>
  <si>
    <t>15,12:253,0,340</t>
  </si>
  <si>
    <t>38,0:0,114,1026</t>
  </si>
  <si>
    <t>36,0:0,108,956</t>
  </si>
  <si>
    <t>chr2:53420110:G:GA</t>
  </si>
  <si>
    <t>20,0:0,60,530</t>
  </si>
  <si>
    <t>25,0:0,75,632</t>
  </si>
  <si>
    <t>34,0:0,77,855</t>
  </si>
  <si>
    <t>13,13:309,0,242</t>
  </si>
  <si>
    <t>19,0:0,57,488</t>
  </si>
  <si>
    <t>15,0:0,45,375</t>
  </si>
  <si>
    <t>18,0:0,54,467</t>
  </si>
  <si>
    <t>21,0:0,63,537</t>
  </si>
  <si>
    <t>23,0:0,69,568</t>
  </si>
  <si>
    <t>24,0:0,48,578</t>
  </si>
  <si>
    <t>25,0:0,75,640</t>
  </si>
  <si>
    <t>cccagacaattggacattga</t>
  </si>
  <si>
    <t>aaaaagggggagtgggtg</t>
  </si>
  <si>
    <t>chr5:78033804:C:CT</t>
  </si>
  <si>
    <t>17,0:0,51,451</t>
  </si>
  <si>
    <t>26,0:0,78,685</t>
  </si>
  <si>
    <t>13,0:0,39,340</t>
  </si>
  <si>
    <t>12,0:0,36,322</t>
  </si>
  <si>
    <t>23,0:0,45,587</t>
  </si>
  <si>
    <t>33,0:0,83,830</t>
  </si>
  <si>
    <t>31,0:0,93,796</t>
  </si>
  <si>
    <t>40,0:0,120,1050</t>
  </si>
  <si>
    <t>26,0:0,78,681</t>
  </si>
  <si>
    <t>25,0:0,75,661</t>
  </si>
  <si>
    <t>15,14:293,0,329</t>
  </si>
  <si>
    <t>chr10:114455919:G:GA</t>
  </si>
  <si>
    <t>30,0:0,90,759</t>
  </si>
  <si>
    <t>39,0:0,95,1012</t>
  </si>
  <si>
    <t>49,0:0,125,1236</t>
  </si>
  <si>
    <t>37,0:0,110,941</t>
  </si>
  <si>
    <t>28,0:0,57,652</t>
  </si>
  <si>
    <t>37,0:0,110,915</t>
  </si>
  <si>
    <t>30,0:0,90,778</t>
  </si>
  <si>
    <t>28,0:0,84,712</t>
  </si>
  <si>
    <t>31,0:0,92,768</t>
  </si>
  <si>
    <t>14,13:268,0,311</t>
  </si>
  <si>
    <t>ccatcaccattaattgccct</t>
  </si>
  <si>
    <t>ttttcatccagatctgttcgg</t>
  </si>
  <si>
    <t>chr9:103407336:AGT:A</t>
  </si>
  <si>
    <t>30,0:0,90,1132</t>
  </si>
  <si>
    <t>58,0:0,173,2169</t>
  </si>
  <si>
    <t>66,0:0,157,2462</t>
  </si>
  <si>
    <t>72,0:0,211,2652</t>
  </si>
  <si>
    <t>20,0:0,60,773</t>
  </si>
  <si>
    <t>37,0:0,93,1403</t>
  </si>
  <si>
    <t>20,0:0,26,716</t>
  </si>
  <si>
    <t>22,0:0,66,811</t>
  </si>
  <si>
    <t>15,11:293,0,482</t>
  </si>
  <si>
    <t>29,0:0,87,1098</t>
  </si>
  <si>
    <t>33,0:0,99,1245</t>
  </si>
  <si>
    <t>chr4:131841526:T:TA</t>
  </si>
  <si>
    <t>32,0:0,96,796</t>
  </si>
  <si>
    <t>28,0:0,60,663</t>
  </si>
  <si>
    <t>39,0:0,117,989</t>
  </si>
  <si>
    <t>30,0:0,89,747</t>
  </si>
  <si>
    <t>29,0:0,63,676</t>
  </si>
  <si>
    <t>40,0:0,119,978</t>
  </si>
  <si>
    <t>21,15:293,0,413</t>
  </si>
  <si>
    <t>31,0:0,92,762</t>
  </si>
  <si>
    <t>41,0:0,122,1011</t>
  </si>
  <si>
    <t>49,0:0,146,1232</t>
  </si>
  <si>
    <t>46,0:0,138,1157</t>
  </si>
  <si>
    <t>NM_025579_Taf12</t>
  </si>
  <si>
    <t>uc008vax.2_Q8VE65</t>
  </si>
  <si>
    <t>chr5:108497229:T:TA</t>
  </si>
  <si>
    <t>31,0:0,93,825</t>
  </si>
  <si>
    <t>58,0:0,174,1522</t>
  </si>
  <si>
    <t>41,0:0,123,1097</t>
  </si>
  <si>
    <t>56,0:0,168,1512</t>
  </si>
  <si>
    <t>40,0:0,120,1063</t>
  </si>
  <si>
    <t>32,0:0,96,830</t>
  </si>
  <si>
    <t>39,0:0,117,1026</t>
  </si>
  <si>
    <t>38,0:0,114,1018</t>
  </si>
  <si>
    <t>18,12:238,0,418</t>
  </si>
  <si>
    <t>19,0:0,57,497</t>
  </si>
  <si>
    <t>35,0:0,105,926</t>
  </si>
  <si>
    <t>NM_001253877_Mtf2,NM_001253879_Mtf2,NM_001253880_Mtf2,NM_013827_Mtf2,NR_045608_Mtf2</t>
  </si>
  <si>
    <t>uc008ynj.1_Q02395,uc008ynk.1_Q02395-2,uc008ynl.1_Q02395-2,uc008ynm.1_Q02395-2,uc008ynn.1_Q02395-2</t>
  </si>
  <si>
    <t>chr2:102340724:C:CT</t>
  </si>
  <si>
    <t>31,0:0,92,753</t>
  </si>
  <si>
    <t>16,12:251,0,352</t>
  </si>
  <si>
    <t>33,0:0,99,862</t>
  </si>
  <si>
    <t>34,0:0,102,889</t>
  </si>
  <si>
    <t>24,0:0,72,626</t>
  </si>
  <si>
    <t>29,0:0,87,717</t>
  </si>
  <si>
    <t>20,0:0,60,499</t>
  </si>
  <si>
    <t>36,0:0,107,900</t>
  </si>
  <si>
    <t>25,0:0,51,620</t>
  </si>
  <si>
    <t>34,0:0,101,840</t>
  </si>
  <si>
    <t>28,0:0,84,713</t>
  </si>
  <si>
    <t>chr2:171118662:AT:A</t>
  </si>
  <si>
    <t>28,0:0,84,792</t>
  </si>
  <si>
    <t>51,1:0,100,1360</t>
  </si>
  <si>
    <t>20,14:255,0,487</t>
  </si>
  <si>
    <t>32,0:0,73,887</t>
  </si>
  <si>
    <t>22,0:0,44,575</t>
  </si>
  <si>
    <t>19,0:0,57,516</t>
  </si>
  <si>
    <t>36,0:0,108,981</t>
  </si>
  <si>
    <t>28,0:0,84,770</t>
  </si>
  <si>
    <t>27,0:0,58,716</t>
  </si>
  <si>
    <t>37,0:0,89,981</t>
  </si>
  <si>
    <t>32,0:0,96,871</t>
  </si>
  <si>
    <t>chr2:48738965:AT:A</t>
  </si>
  <si>
    <t>28,0:0,84,904</t>
  </si>
  <si>
    <t>61,0:0,183,1979</t>
  </si>
  <si>
    <t>41,0:0,123,1325</t>
  </si>
  <si>
    <t>23,10:243,0,639</t>
  </si>
  <si>
    <t>28,0:0,84,889</t>
  </si>
  <si>
    <t>24,0:0,72,749</t>
  </si>
  <si>
    <t>33,0:0,99,1048</t>
  </si>
  <si>
    <t>40,0:0,120,1277</t>
  </si>
  <si>
    <t>26,0:0,78,818</t>
  </si>
  <si>
    <t>45,0:0,135,1427</t>
  </si>
  <si>
    <t>NM_007396_Acvr2a</t>
  </si>
  <si>
    <t>uc008jpn.2_A2AI38,uc008jpo.2_A2AI38</t>
  </si>
  <si>
    <t>chr12:62381951:T:TA</t>
  </si>
  <si>
    <t>29,0:0,87,754</t>
  </si>
  <si>
    <t>60,0:0,158,1562</t>
  </si>
  <si>
    <t>66,0:0,169,1703</t>
  </si>
  <si>
    <t>44,0:0,132,1192</t>
  </si>
  <si>
    <t>29,0:0,87,760</t>
  </si>
  <si>
    <t>35,0:0,102,886</t>
  </si>
  <si>
    <t>34,0:0,102,890</t>
  </si>
  <si>
    <t>36,0:0,108,930</t>
  </si>
  <si>
    <t>43,0:0,107,1115</t>
  </si>
  <si>
    <t>28,0:0,58,699</t>
  </si>
  <si>
    <t>22,15:260,0,494</t>
  </si>
  <si>
    <t>chr2:171214228:G:GA</t>
  </si>
  <si>
    <t>40,0:0,120,1048</t>
  </si>
  <si>
    <t>42,0:0,126,1068</t>
  </si>
  <si>
    <t>48,0:0,122,1242</t>
  </si>
  <si>
    <t>41,0:0,123,1052</t>
  </si>
  <si>
    <t>31,0:0,68,785</t>
  </si>
  <si>
    <t>32,0:0,95,794</t>
  </si>
  <si>
    <t>16,12:249,0,349</t>
  </si>
  <si>
    <t>33,0:0,99,860</t>
  </si>
  <si>
    <t>34,0:0,94,856</t>
  </si>
  <si>
    <t>30,0:0,90,781</t>
  </si>
  <si>
    <t>31,0:0,68,774</t>
  </si>
  <si>
    <t>chrX:43150186:C:CA</t>
  </si>
  <si>
    <t>23,0:0,69,615</t>
  </si>
  <si>
    <t>31,0:0,93,815</t>
  </si>
  <si>
    <t>33,0:0,99,849</t>
  </si>
  <si>
    <t>25,0:0,75,671</t>
  </si>
  <si>
    <t>33,0:0,99,861</t>
  </si>
  <si>
    <t>12,0:0,36,307</t>
  </si>
  <si>
    <t>17,0:0,51,452</t>
  </si>
  <si>
    <t>24,0:0,72,633</t>
  </si>
  <si>
    <t>29,0:0,87,769</t>
  </si>
  <si>
    <t>18,12:229,0,403</t>
  </si>
  <si>
    <t>chr16:10081900:AT:A</t>
  </si>
  <si>
    <t>21,0:0,63,677</t>
  </si>
  <si>
    <t>27,0:0,81,825</t>
  </si>
  <si>
    <t>27,0:0,81,796</t>
  </si>
  <si>
    <t>39,0:0,117,1228</t>
  </si>
  <si>
    <t>28,0:0,84,892</t>
  </si>
  <si>
    <t>37,0:0,111,1097</t>
  </si>
  <si>
    <t>27,0:0,81,815</t>
  </si>
  <si>
    <t>20,9:234,0,510</t>
  </si>
  <si>
    <t>chrX:124592007:TA:T</t>
  </si>
  <si>
    <t>20,0:0,37,535</t>
  </si>
  <si>
    <t>16,0:0,48,457</t>
  </si>
  <si>
    <t>25,0:0,75,704</t>
  </si>
  <si>
    <t>17,0:0,51,483</t>
  </si>
  <si>
    <t>18,0:0,54,487</t>
  </si>
  <si>
    <t>17,0:0,50,416</t>
  </si>
  <si>
    <t>7,12:257,0,137</t>
  </si>
  <si>
    <t>23,0:0,69,628</t>
  </si>
  <si>
    <t>20,0:0,37,483</t>
  </si>
  <si>
    <t>24,0:0,50,630</t>
  </si>
  <si>
    <t>26,0:0,78,693</t>
  </si>
  <si>
    <t>chr3:75770095:C:CAT</t>
  </si>
  <si>
    <t>13,0:0,39,578</t>
  </si>
  <si>
    <t>15,0:0,45,679</t>
  </si>
  <si>
    <t>10,0:0,30,445</t>
  </si>
  <si>
    <t>19,0:0,57,846</t>
  </si>
  <si>
    <t>12,0:0,36,540</t>
  </si>
  <si>
    <t>20,0:0,14,852</t>
  </si>
  <si>
    <t>24,0:0,72,1011</t>
  </si>
  <si>
    <t>20,0:0,60,887</t>
  </si>
  <si>
    <t>32,0:0,96,1367</t>
  </si>
  <si>
    <t>22,0:0,66,1003</t>
  </si>
  <si>
    <t>11,6:241,0,449</t>
  </si>
  <si>
    <t>chr9:60774067:A:AC</t>
  </si>
  <si>
    <t>26,0:0,78,792</t>
  </si>
  <si>
    <t>56,0:0,168,1688</t>
  </si>
  <si>
    <t>61,0:0,183,1862</t>
  </si>
  <si>
    <t>43,0:0,129,1306</t>
  </si>
  <si>
    <t>25,0:0,75,765</t>
  </si>
  <si>
    <t>24,0:0,72,720</t>
  </si>
  <si>
    <t>25,0:0,75,756</t>
  </si>
  <si>
    <t>36,0:0,108,1088</t>
  </si>
  <si>
    <t>14,10:199,0,377</t>
  </si>
  <si>
    <t>31,0:0,93,951</t>
  </si>
  <si>
    <t>20,0:0,57,603</t>
  </si>
  <si>
    <t>chr14:44788921:T:TG</t>
  </si>
  <si>
    <t>41,0:0,123,1197</t>
  </si>
  <si>
    <t>57,0:0,171,1647</t>
  </si>
  <si>
    <t>43,0:0,129,1222</t>
  </si>
  <si>
    <t>43,0:0,129,1245</t>
  </si>
  <si>
    <t>27,0:0,81,777</t>
  </si>
  <si>
    <t>19,0:0,57,537</t>
  </si>
  <si>
    <t>13,0:0,39,367</t>
  </si>
  <si>
    <t>30,0:0,90,864</t>
  </si>
  <si>
    <t>28,0:0,84,794</t>
  </si>
  <si>
    <t>22,0:0,66,638</t>
  </si>
  <si>
    <t>11,10:238,0,250</t>
  </si>
  <si>
    <t>chrX:69463197:TG:T</t>
  </si>
  <si>
    <t>6,0:0,18,249</t>
  </si>
  <si>
    <t>13,0:0,39,531</t>
  </si>
  <si>
    <t>24,0:0,72,991</t>
  </si>
  <si>
    <t>15,0:0,45,604</t>
  </si>
  <si>
    <t>22,0:0,66,894</t>
  </si>
  <si>
    <t>7,0:0,21,285</t>
  </si>
  <si>
    <t>22,0:0,66,904</t>
  </si>
  <si>
    <t>6,0:0,18,242</t>
  </si>
  <si>
    <t>11,0:0,33,451</t>
  </si>
  <si>
    <t>19,0:0,57,767</t>
  </si>
  <si>
    <t>9,7:242,0,327</t>
  </si>
  <si>
    <t>chr14:20897129:G:GA</t>
  </si>
  <si>
    <t>33,0:0,74,825</t>
  </si>
  <si>
    <t>69,0:0,207,1778</t>
  </si>
  <si>
    <t>47,0:0,141,1205</t>
  </si>
  <si>
    <t>76,0:0,227,1948</t>
  </si>
  <si>
    <t>33,0:0,99,854</t>
  </si>
  <si>
    <t>29,0:0,87,725</t>
  </si>
  <si>
    <t>41,0:0,123,1060</t>
  </si>
  <si>
    <t>35,0:0,105,914</t>
  </si>
  <si>
    <t>36,0:0,83,900</t>
  </si>
  <si>
    <t>25,0:0,75,646</t>
  </si>
  <si>
    <t>21,12:221,0,459</t>
  </si>
  <si>
    <t>NM_026209_1810063B07Rik</t>
  </si>
  <si>
    <t>uc007siy.2_Q8K190</t>
  </si>
  <si>
    <t>chrX:67728069:A:AC</t>
  </si>
  <si>
    <t>13,0:0,39,372</t>
  </si>
  <si>
    <t>22,0:0,65,594</t>
  </si>
  <si>
    <t>22,0:0,66,611</t>
  </si>
  <si>
    <t>20,0:0,60,574</t>
  </si>
  <si>
    <t>20,0:0,60,579</t>
  </si>
  <si>
    <t>10,0:0,30,279</t>
  </si>
  <si>
    <t>17,0:0,51,466</t>
  </si>
  <si>
    <t>11,0:0,33,317</t>
  </si>
  <si>
    <t>10,0:0,29,245</t>
  </si>
  <si>
    <t>27,0:0,55,748</t>
  </si>
  <si>
    <t>10,10:237,0,201</t>
  </si>
  <si>
    <t>GTCCTGAAGTAAGAGGGCCA</t>
  </si>
  <si>
    <t>CAATGGCCAGGTGATATTAAG</t>
  </si>
  <si>
    <t>NM_001033328_BC023829</t>
  </si>
  <si>
    <t>uc009tji.1_Q3TYW3,uc012hjm.1_A2AF53</t>
  </si>
  <si>
    <t>chr6:66110434:CA:C</t>
  </si>
  <si>
    <t>28,0:0,84,755</t>
  </si>
  <si>
    <t>48,0:0,97,1244</t>
  </si>
  <si>
    <t>48,0:0,144,1349</t>
  </si>
  <si>
    <t>31,0:0,93,853</t>
  </si>
  <si>
    <t>25,0:0,74,629</t>
  </si>
  <si>
    <t>36,0:0,107,952</t>
  </si>
  <si>
    <t>10,10:195,0,224</t>
  </si>
  <si>
    <t>27,0:0,81,728</t>
  </si>
  <si>
    <t>24,0:0,49,642</t>
  </si>
  <si>
    <t>24,0:0,72,646</t>
  </si>
  <si>
    <t>28,0:0,62,729</t>
  </si>
  <si>
    <t>CAGAGGAGCACTTTTGGTAAA</t>
  </si>
  <si>
    <t>TCCACATTGTGTCCATCAAA</t>
  </si>
  <si>
    <t>chr4:143664511:G:GT</t>
  </si>
  <si>
    <t>20,0:0,60,560</t>
  </si>
  <si>
    <t>42,0:0,126,1159</t>
  </si>
  <si>
    <t>37,0:0,111,1028</t>
  </si>
  <si>
    <t>28,0:0,84,788</t>
  </si>
  <si>
    <t>25,0:0,75,675</t>
  </si>
  <si>
    <t>17,9:184,0,411</t>
  </si>
  <si>
    <t>29,0:0,87,804</t>
  </si>
  <si>
    <t>34,0:0,102,932</t>
  </si>
  <si>
    <t>20,0:0,60,548</t>
  </si>
  <si>
    <t>18,0:0,54,491</t>
  </si>
  <si>
    <t>chr14:92907911:G:GA</t>
  </si>
  <si>
    <t>22,0:0,66,550</t>
  </si>
  <si>
    <t>39,0:0,117,991</t>
  </si>
  <si>
    <t>27,0:0,56,669</t>
  </si>
  <si>
    <t>29,0:0,86,733</t>
  </si>
  <si>
    <t>29,0:0,62,729</t>
  </si>
  <si>
    <t>18,0:0,54,459</t>
  </si>
  <si>
    <t>7,9:189,0,122</t>
  </si>
  <si>
    <t>23,0:0,69,588</t>
  </si>
  <si>
    <t>21,0:0,63,549</t>
  </si>
  <si>
    <t>30,0:0,89,755</t>
  </si>
  <si>
    <t>chr7:15543540:G:GA</t>
  </si>
  <si>
    <t>31,0:0,93,824</t>
  </si>
  <si>
    <t>52,0:0,156,1358</t>
  </si>
  <si>
    <t>39,0:0,117,1028</t>
  </si>
  <si>
    <t>40,0:0,120,1065</t>
  </si>
  <si>
    <t>32,0:0,96,845</t>
  </si>
  <si>
    <t>22,0:0,66,574</t>
  </si>
  <si>
    <t>43,0:0,129,1137</t>
  </si>
  <si>
    <t>27,0:0,81,716</t>
  </si>
  <si>
    <t>17,9:173,0,374</t>
  </si>
  <si>
    <t>chr6:19607719:CT:C</t>
  </si>
  <si>
    <t>18,0:0,53,434</t>
  </si>
  <si>
    <t>22,10:195,0,216</t>
  </si>
  <si>
    <t>36,0:0,80,710</t>
  </si>
  <si>
    <t>19,0:0,56,490</t>
  </si>
  <si>
    <t>23,0:0,65,436</t>
  </si>
  <si>
    <t>20,0:0,34,416</t>
  </si>
  <si>
    <t>26,0:0,74,520</t>
  </si>
  <si>
    <t>32,0:0,89,543</t>
  </si>
  <si>
    <t>28,0:0,81,596</t>
  </si>
  <si>
    <t>29,0:0,83,601</t>
  </si>
  <si>
    <t>28,0:0,81,619</t>
  </si>
  <si>
    <t>chrX:62069672:T:TA</t>
  </si>
  <si>
    <t>8,0:0,24,197</t>
  </si>
  <si>
    <t>16,0:0,48,382</t>
  </si>
  <si>
    <t>18,0:0,54,444</t>
  </si>
  <si>
    <t>13,0:0,39,313</t>
  </si>
  <si>
    <t>25,0:0,74,591</t>
  </si>
  <si>
    <t>11,0:0,33,269</t>
  </si>
  <si>
    <t>21,0:0,40,495</t>
  </si>
  <si>
    <t>16,0:0,47,366</t>
  </si>
  <si>
    <t>17,0:0,51,405</t>
  </si>
  <si>
    <t>31,0:0,92,765</t>
  </si>
  <si>
    <t>13,8:146,0,265</t>
  </si>
  <si>
    <t>chr13:27364902:T:TA</t>
  </si>
  <si>
    <t>31,0:0,92,754</t>
  </si>
  <si>
    <t>35,0:0,81,815</t>
  </si>
  <si>
    <t>31,0:0,92,746</t>
  </si>
  <si>
    <t>22,0:0,66,539</t>
  </si>
  <si>
    <t>23,0:0,69,581</t>
  </si>
  <si>
    <t>22,0:0,65,520</t>
  </si>
  <si>
    <t>10,8:155,0,183</t>
  </si>
  <si>
    <t>33,0:0,75,810</t>
  </si>
  <si>
    <t>19,0:0,57,466</t>
  </si>
  <si>
    <t>22,0:0,66,548</t>
  </si>
  <si>
    <t>22,0:0,66,545</t>
  </si>
  <si>
    <t>NM_025896_Prl3a1</t>
  </si>
  <si>
    <t>uc007pxj.1_Q78Y73</t>
  </si>
  <si>
    <t>chr17:59807302:TA:T</t>
  </si>
  <si>
    <t>16,0:0,48,458</t>
  </si>
  <si>
    <t>19,0:0,57,540</t>
  </si>
  <si>
    <t>12,0:0,36,345</t>
  </si>
  <si>
    <t>24,0:0,72,674</t>
  </si>
  <si>
    <t>30,0:0,90,817</t>
  </si>
  <si>
    <t>16,0:0,48,451</t>
  </si>
  <si>
    <t>25,0:0,75,706</t>
  </si>
  <si>
    <t>14,6:122,0,338</t>
  </si>
  <si>
    <t>23,0:0,69,639</t>
  </si>
  <si>
    <t>24,0:0,71,674</t>
  </si>
  <si>
    <t>chr1:167773563:AT:A</t>
  </si>
  <si>
    <t>13,0:0,39,379</t>
  </si>
  <si>
    <t>23,0:0,69,670</t>
  </si>
  <si>
    <t>13,0:0,39,373</t>
  </si>
  <si>
    <t>7,0:0,21,202</t>
  </si>
  <si>
    <t>6,0:0,18,170</t>
  </si>
  <si>
    <t>18,0:0,54,496</t>
  </si>
  <si>
    <t>29,0:0,87,826</t>
  </si>
  <si>
    <t>10,6:113,0,233</t>
  </si>
  <si>
    <t>20,0:0,60,561</t>
  </si>
  <si>
    <t>26,0:0,78,726</t>
  </si>
  <si>
    <t>NM_001113391_Cd247,NM_001113392_Cd247,NM_001113393_Cd247,NM_001113394_Cd247,NM_031162_Cd247</t>
  </si>
  <si>
    <t>uc007djn.2_P24161,uc007djo.2_P29020,uc007djp.2_P29020,uc007djq.2_A2MZG6,uc007djr.2_Q3UU54</t>
  </si>
  <si>
    <t>Low Confidence Single MCNT-ES Cell Line Indel Calls</t>
  </si>
  <si>
    <t>chr17:3573682:CTATCTATCTATG:C</t>
  </si>
  <si>
    <t>CTATCTATCTATG</t>
  </si>
  <si>
    <t>56,0:0,168,6095</t>
  </si>
  <si>
    <t>58,0:0,175,6736</t>
  </si>
  <si>
    <t>90,0:0,271,10673</t>
  </si>
  <si>
    <t>81,0:0,244,9222</t>
  </si>
  <si>
    <t>23,0:0,69,2706</t>
  </si>
  <si>
    <t>42,0:0,126,4405</t>
  </si>
  <si>
    <t>46,0:0,138,5072</t>
  </si>
  <si>
    <t>27,0:0,81,3250</t>
  </si>
  <si>
    <t>26,15:1755,0,2716</t>
  </si>
  <si>
    <t>35,0:0,105,3917</t>
  </si>
  <si>
    <t>40,0:0,120,4197</t>
  </si>
  <si>
    <t>VQSRTrancheINDEL99.00to99.90</t>
  </si>
  <si>
    <t>chr3:153829274:T:TA</t>
  </si>
  <si>
    <t>34,0:0,102,1347</t>
  </si>
  <si>
    <t>96,0:0,289,3810</t>
  </si>
  <si>
    <t>81,0:0,244,3177</t>
  </si>
  <si>
    <t>34,23:639,0,1251</t>
  </si>
  <si>
    <t>37,0:0,111,1484</t>
  </si>
  <si>
    <t>35,0:0,105,1372</t>
  </si>
  <si>
    <t>27,0:0,81,1080</t>
  </si>
  <si>
    <t>41,0:0,123,1650</t>
  </si>
  <si>
    <t>43,0:0,129,1724</t>
  </si>
  <si>
    <t>39,0:0,117,1576</t>
  </si>
  <si>
    <t>43,0:0,129,1677</t>
  </si>
  <si>
    <t>chr7:39303559:G:GC</t>
  </si>
  <si>
    <t>19,0:0,57,813</t>
  </si>
  <si>
    <t>26,0:0,78,1118</t>
  </si>
  <si>
    <t>23,10:371,0,881</t>
  </si>
  <si>
    <t>20,0:0,60,861</t>
  </si>
  <si>
    <t>27,0:0,81,1166</t>
  </si>
  <si>
    <t>46,0:0,138,1958</t>
  </si>
  <si>
    <t>40,0:0,73,1687</t>
  </si>
  <si>
    <t>21,0:0,63,901</t>
  </si>
  <si>
    <t>31,0:0,93,1325</t>
  </si>
  <si>
    <t>37,0:0,111,1609</t>
  </si>
  <si>
    <t>44,0:0,132,1874</t>
  </si>
  <si>
    <t>VQSRTrancheINDEL99.90to100.00</t>
  </si>
  <si>
    <t>NM_001013810_Gm5591</t>
  </si>
  <si>
    <t>uc009gkx.1_Q8CDK1</t>
  </si>
  <si>
    <t>chr7:39354495:TA:T</t>
  </si>
  <si>
    <t>21,0:0,63,749</t>
  </si>
  <si>
    <t>14,8:210,0,461</t>
  </si>
  <si>
    <t>26,0:0,78,937</t>
  </si>
  <si>
    <t>24,2:24,0,782</t>
  </si>
  <si>
    <t>14,0:0,42,472</t>
  </si>
  <si>
    <t>4,0:0,12,140</t>
  </si>
  <si>
    <t>chr12:117037403:A:AG</t>
  </si>
  <si>
    <t>9,0:0,27,290</t>
  </si>
  <si>
    <t>21,0:0,63,668</t>
  </si>
  <si>
    <t>25,0:0,75,789</t>
  </si>
  <si>
    <t>16,0:0,48,510</t>
  </si>
  <si>
    <t>15,0:0,45,476</t>
  </si>
  <si>
    <t>19,0:0,27,570</t>
  </si>
  <si>
    <t>16,0:0,48,487</t>
  </si>
  <si>
    <t>20,0:0,60,636</t>
  </si>
  <si>
    <t>16,0:0,48,507</t>
  </si>
  <si>
    <t>13,6:138,0,362</t>
  </si>
  <si>
    <t>not tested, part of CGR</t>
  </si>
  <si>
    <t>Category</t>
  </si>
  <si>
    <t>Term</t>
  </si>
  <si>
    <t>%</t>
  </si>
  <si>
    <t>PValue</t>
  </si>
  <si>
    <t>Genes</t>
  </si>
  <si>
    <t>List Total</t>
  </si>
  <si>
    <t>Pop Hits</t>
  </si>
  <si>
    <t>Pop Total</t>
  </si>
  <si>
    <t>Fold Enrichment</t>
  </si>
  <si>
    <t>Bonferroni</t>
  </si>
  <si>
    <t>Benjamini</t>
  </si>
  <si>
    <t>FDR</t>
  </si>
  <si>
    <t>GOTERM_BP_FAT</t>
  </si>
  <si>
    <t>GO:0050808~synapse organization</t>
  </si>
  <si>
    <t>CADM1, NRXN2, NRXN3, ANK3, UTRN, NFASC, NRXN1</t>
  </si>
  <si>
    <t>GOTERM_CC_FAT</t>
  </si>
  <si>
    <t>GO:0045202~synapse</t>
  </si>
  <si>
    <t>SYT1, ANKS1B, CADM1, NRXN2, CLSTN2, NRXN3, ANK3, UTRN, ERC2, NRXN1, DNM2, GRID1</t>
  </si>
  <si>
    <t>GO:0044456~synapse part</t>
  </si>
  <si>
    <t>SYT1, ANKS1B, CADM1, NRXN2, CLSTN2, NRXN3, ERC2, NRXN1, DNM2, GRID1</t>
  </si>
  <si>
    <t>GO:0042734~presynaptic membrane</t>
  </si>
  <si>
    <t>SYT1, NRXN2, NRXN3, ERC2, NRXN1</t>
  </si>
  <si>
    <t>GO:0007416~synaptogenesis</t>
  </si>
  <si>
    <t>CADM1, NRXN2, NRXN3, NRXN1</t>
  </si>
  <si>
    <t>GO:0043005~neuron projection</t>
  </si>
  <si>
    <t>SYT1, ANKS1B, CADM1, CNTNAP4, ANK3, UTRN, NFASC, ERC2, PEX5L</t>
  </si>
  <si>
    <t>GOTERM_MF_FAT</t>
  </si>
  <si>
    <t>GO:0004725~protein tyrosine phosphatase activity</t>
  </si>
  <si>
    <t>PTPRE, PTPRM, PTPLB, PTPN2, PTPRT, PTPRQ</t>
  </si>
  <si>
    <t>GO:0007155~cell adhesion</t>
  </si>
  <si>
    <t>PTPRM, CNTNAP4, CLSTN2, CADM1, NELL1, NFASC, CELSR1, NRXN1, STAB2, PKP4, CNTNAP2, FERT2, FNDC3A</t>
  </si>
  <si>
    <t>GO:0022610~biological adhesion</t>
  </si>
  <si>
    <t>GO:0043062~extracellular structure organization</t>
  </si>
  <si>
    <t>GO:0007269~neurotransmitter secretion</t>
  </si>
  <si>
    <t>SYT1, NRXN2, NRXN3, NRXN1</t>
  </si>
  <si>
    <t>GO:0005246~calcium channel regulator activity</t>
  </si>
  <si>
    <t>NRXN2, NRXN3, NRXN1</t>
  </si>
  <si>
    <t>GO:0003001~generation of a signal involved in cell-cell signaling</t>
  </si>
  <si>
    <t>LEP, SYT1, NRXN2, NRXN3, NRXN1</t>
  </si>
  <si>
    <t>GO:0016311~dephosphorylation</t>
  </si>
  <si>
    <t>GO:0004721~phosphoprotein phosphatase activity</t>
  </si>
  <si>
    <t>GO:0046872~metal ion binding</t>
  </si>
  <si>
    <t>SYT1, FHIT, ZCCHC24, SLC39A11, CLSTN2, SLC20A2, NELL1, UTRN, PDE11A, HIATL1, ZBBX, GLI3, PEX5L, KCNIP4, LNPEP, PLCL1, MACF1, SNRK, SLC4A4, ZFP810, ATP8B4, TRHDE, KLF12, MGAT4C, KLF16, ESRRG, MMP16, NRXN1, CELSR1, ITPR2, CSGALNACT1, MARCH1, VAT1L, MPI, HNF4A, CHN2, TNNI3K, ENOX1, RNF111</t>
  </si>
  <si>
    <t>GO:0043169~cation binding</t>
  </si>
  <si>
    <t>GO:0016791~phosphatase activity</t>
  </si>
  <si>
    <t>PTPRE, PTPRM, PTPLB, PTPN2, INPP4B, PTPRT, PTPRQ</t>
  </si>
  <si>
    <t>GO:0046903~secretion</t>
  </si>
  <si>
    <t>LEP, LNPEP, SYT1, NRXN2, NRXN3, NRXN1, STXBP5L</t>
  </si>
  <si>
    <t>GO:0043167~ion binding</t>
  </si>
  <si>
    <t>GO:0009725~response to hormone stimulus</t>
  </si>
  <si>
    <t>LEP, LNPEP, PHIP, SGK1, PTPN2, HCLS1</t>
  </si>
  <si>
    <t>GO:0019216~regulation of lipid metabolic process</t>
  </si>
  <si>
    <t>LEP, ANKRD26, HNF4A, PEX5L</t>
  </si>
  <si>
    <t>GO:0032868~response to insulin stimulus</t>
  </si>
  <si>
    <t>LEP, PHIP, SGK1, PTPN2</t>
  </si>
  <si>
    <t>GO:0006793~phosphorus metabolic process</t>
  </si>
  <si>
    <t>PIK3CG, SGK1, PTPRE, PTPRM, PRPF4B, PTPN2, CDK9, PTPRT, PTPRQ, EPHA6, PTPLB, SNRK, TNNI3K, FERT2</t>
  </si>
  <si>
    <t>GO:0006796~phosphate metabolic process</t>
  </si>
  <si>
    <t>GO:0006470~protein amino acid dephosphorylation</t>
  </si>
  <si>
    <t>PTPRE, PTPRM, PTPN2, PTPRT, PTPRQ</t>
  </si>
  <si>
    <t>GO:0001505~regulation of neurotransmitter levels</t>
  </si>
  <si>
    <t>GO:0009719~response to endogenous stimulus</t>
  </si>
  <si>
    <t>GO:0046890~regulation of lipid biosynthetic process</t>
  </si>
  <si>
    <t>LEP, HNF4A, PEX5L</t>
  </si>
  <si>
    <t>GO:0042995~cell projection</t>
  </si>
  <si>
    <t>SYT1, ANKS1B, PTPRM, CADM1, CNTNAP4, ANK3, UTRN, NFASC, ERC2, GLI3, PEX5L</t>
  </si>
  <si>
    <t>GO:0032940~secretion by cell</t>
  </si>
  <si>
    <t>LEP, SYT1, NRXN2, NRXN3, NRXN1, STXBP5L</t>
  </si>
  <si>
    <t>GO:0016247~channel regulator activity</t>
  </si>
  <si>
    <t>GO:0010565~regulation of cellular ketone metabolic process</t>
  </si>
  <si>
    <t>LEP, ANKRD26, HNF4A</t>
  </si>
  <si>
    <t>GO:0000267~cell fraction</t>
  </si>
  <si>
    <t>STX6, LNPEP, CSGALNACT1, PLXNA1, ANK3, DPP10, CHN2, ERC2, NRXN1, FNDC3A, ITPR2</t>
  </si>
  <si>
    <t>GO:0005624~membrane fraction</t>
  </si>
  <si>
    <t>STX6, LNPEP, PLXNA1, ANK3, DPP10, CHN2, ERC2, NRXN1, FNDC3A, ITPR2</t>
  </si>
  <si>
    <t>GO:0005626~insoluble fraction</t>
  </si>
  <si>
    <t>GO:0006836~neurotransmitter transport</t>
  </si>
  <si>
    <t>GO:0005509~calcium ion binding</t>
  </si>
  <si>
    <t>SYT1, PLCL1, MACF1, CLSTN2, NELL1, UTRN, HIATL1, MMP16, NRXN1, CELSR1, KCNIP4, ITPR2</t>
  </si>
  <si>
    <t>GO:0043434~response to peptide hormone stimulus</t>
  </si>
  <si>
    <t>GO:0016021~integral to membrane</t>
  </si>
  <si>
    <t>SYT1, CLSTN2, CADM1, PLXNA1, SLC20A2, CADM2, DPP10, STXBP5L, ST6GALNAC5, LNPEP, SLC1A5, TMEM108, CNTNAP2, SLC4A4, FNDC3A, GRID1, ATP8B4, STX6, CLRN3, TRPM3, PTPRM, NRXN2, CNTNAP4, NRXN3, SLC33A1, MMP16, PTPRT, LHFP, NRXN1, PTPRQ, TRDN, SGCD, SLC39A11, NKAIN2, TAS2R113, CSMD3, HIATL1, PEX5L, LINGO3, PTPLB, LRFN5, PTPRE, TRHDE, EPHX4, MGAT4C, NFASC, CELSR1, STAB2, ITPR2, MARCH1, CSGALNACT1, EPHA6, SYT16</t>
  </si>
  <si>
    <t>GO:0032869~cellular response to insulin stimulus</t>
  </si>
  <si>
    <t>PHIP, SGK1, PTPN2</t>
  </si>
  <si>
    <t>GO:0006111~regulation of gluconeogenesis</t>
  </si>
  <si>
    <t>LEP, HNF4A</t>
  </si>
  <si>
    <t>GO:0042802~identical protein binding</t>
  </si>
  <si>
    <t>SYT1, PTPRE, CADM1, HNF4A, HIATL1, SYT16</t>
  </si>
  <si>
    <t>GO:0007167~enzyme linked receptor protein signaling pathway</t>
  </si>
  <si>
    <t>PHIP, PTPRE, EPHA6, PTPN2, ANGPT1, CLNK</t>
  </si>
  <si>
    <t>GO:0031224~intrinsic to membrane</t>
  </si>
  <si>
    <t>SYT1, CLSTN2, CADM1, PLXNA1, SLC20A2, CADM2, DPP10, STXBP5L, ST6GALNAC5, LNPEP, SLC1A5, TMEM108, CNTNAP2, SLC4A4, FNDC3A, GRID1, ATP8B4, CLRN3, STX6, TRPM3, PTPRM, NRXN2, CNTNAP4, NRXN3, SLC33A1, MMP16, PTPRT, LHFP, NRXN1, PTPRQ, TRDN, SGCD, SLC39A11, NKAIN2, TAS2R113, CSMD3, HIATL1, PEX5L, LINGO3, PTPLB, LRFN5, PTPRE, TRHDE, EPHX4, MGAT4C, NFASC, RTN4R, CELSR1, STAB2, ITPR2, MARCH1, CSGALNACT1, EPHA6, SYT16</t>
  </si>
  <si>
    <t>GO:0007164~establishment of tissue polarity</t>
  </si>
  <si>
    <t>HNF4A, CELSR1</t>
  </si>
  <si>
    <t>GO:0030425~dendrite</t>
  </si>
  <si>
    <t>ANKS1B, CADM1, CNTNAP4, PEX5L</t>
  </si>
  <si>
    <t>GO:0007169~transmembrane receptor protein tyrosine kinase signaling pathway</t>
  </si>
  <si>
    <t>PHIP, EPHA6, PTPN2, ANGPT1, CLNK</t>
  </si>
  <si>
    <t>GO:0007267~cell-cell signaling</t>
  </si>
  <si>
    <t>LEP, SYT1, NRXN2, NRXN3, NRXN1, CELSR1</t>
  </si>
  <si>
    <t>GO:0030054~cell junction</t>
  </si>
  <si>
    <t>SYT1, ANKS1B, CADM1, PKP4, UTRN, ERC2, DNM2, GRID1</t>
  </si>
  <si>
    <t>GO:0032870~cellular response to hormone stimulus</t>
  </si>
  <si>
    <t>GO:0015629~actin cytoskeleton</t>
  </si>
  <si>
    <t>PKNOX2, ANKRD26, MACF1, UTRN, PALLD</t>
  </si>
  <si>
    <t>GO:0045211~postsynaptic membrane</t>
  </si>
  <si>
    <t>ANKS1B, CLSTN2, DNM2, GRID1</t>
  </si>
  <si>
    <t>GO:0043255~regulation of carbohydrate biosynthetic process</t>
  </si>
  <si>
    <t>GO:0046983~protein dimerization activity</t>
  </si>
  <si>
    <t>PTPRE, KHDRBS2, CADM1, HNF4A, SYT16, CELSR1</t>
  </si>
  <si>
    <t>GO:0008289~lipid binding</t>
  </si>
  <si>
    <t>SYT1, HNF4A, ESRRG, CHN2, SYT16, ITPR2</t>
  </si>
  <si>
    <t>GO:0016010~dystrophin-associated glycoprotein complex</t>
  </si>
  <si>
    <t>UTRN, SGCD</t>
  </si>
  <si>
    <t>GO:0006468~protein amino acid phosphorylation</t>
  </si>
  <si>
    <t>PIK3CG, SGK1, PTPRE, EPHA6, PRPF4B, SNRK, CDK9, TNNI3K, FERT2</t>
  </si>
  <si>
    <t>GO:0010906~regulation of glucose metabolic process</t>
  </si>
  <si>
    <t>SLC9A9, FHIT, SC5D, LTBP1, FSTL4, RORB, RORA, CDH22, ADAM3, CDH20, MAP3K5, MAT1A, GRIN2D, FSTL5, LUC7L2, CDH26, DDAH1, MAP2K5, L3MBTL4, CRTAC1, GRIN2A, MECOM, PCLO, MARK1, ADAMTS9, ADAMTS8, F2, RYR2, UNC13C, SCN1A, FLG2, CACNB2, ATP12A, ZSCAN5B, ADAP1, SGIP1, ASXL2, ASXL3, UPB1, MGAT4C, ACACA, ESRRG, PCDH15, MARCH11, DAGLB, KCNJ6, CLGN, PPP2R3C, TLL1, KCNH1, ZFP385B, KCNAB2, TRPV3, ATP10A, KCNK13, RNF183, TYR, STAC2, SLC23A2, GUCY1A2, EEF2K, USP10, TRPV6, SCN10A, DPEP2, USP13, KCNG2, CAR10, CACNG8, MICAL3, CYP2C29, CPXM2, MMP17, MMP16, ZFR2, GPR98, VPS8, RNF180, MAST4, ZSCAN10, KSR2, UMODL1, CHSY3, SCN11A, KCNH8, ENOX1, KCNH5, NKD1, NKD2, MYCBP2, GPHN, DGKB, DGKG, SLC4A8, PPP3CA, ACSL6, GALNT13, GALNT14, SLC8A1, PDZRN4, LMX1A, PHF12, CDH12, MARCH1, CDH13, VAT1L, LRP1, KCMF1, NRAP, RPS6KA1, CDH18, PHF15, CDH19, AOX3, MPPED2, AOX4, DPYD, NR5A2, CDH10, CDH11, NR5A1, KCNC2, LMO1, LMO3, ATOX1, IDE, LNX2, RBM6, CAR5A, ZFP787, CNOT4, LONRF2, 2010111I01RIK, PHRF1, KCND3, KCND2, NCALD, NUDT3, NUDT5, STIM2, STIM1, PDE4D, RPH3A, NFU1, ATP9A, VSNL1, ZFP697, RELN, ZFP516, TRP73, LRRK1, ME3, ME2, ADAMTSL1, ADAMTSL2, PAH, CXXC5, CRB1, TTYH2, SCN9A, FGD5, FGD6, MRC1, CACNA2D1, VAV3, CUBN, KCNB2, SYT10, NR4A3, CACNA2D3, CACNA1S, FREM3, GPR39, EBF2, HIVEP3, CACNA1H, HIVEP1, CACNA1C, CACNA1A, ZFP541, IMPA1, CLSTN2, CYP2S1, HEXB, ZKSCAN4, TRIM2, ANO3, ANO2, ANO4, PDE8A, LOXL3, ZCCHC2, TRPM7, PCDH9, PCDH7, FOLH1, PPM1E, CAPN13, LIMCH1, ZFYVE28, MCC, LCT, ABLIM1, ADAMTS18, GALNT2, ADAMTS19, ADAMTS14, ABLIM3, CDH2, PPM1B, PRDM16, CDH4, CDH5, PKD1L2, CDH6, ADAT1, RNF125, CDH7, SMOC2, STK32B, MPPE1, DNER, CHD5, NOX4, RNF144A, RNF144B, WDFY2, ADARB2, FBN1, CREB5, SMPD4, ZFP536, MOCOS, ADCY1, EIF2C2, GLB1L, ADCY2, ALOXE3, ADCY8, NELL1, ADCY5, STAT5B, ZFP334, UTRN, SYT9, PDLIM1, RNF215, EDIL3, SYT7, ATP2B2, PLOD1, CCBE1, ZFP831, ERAP1, RARB, POLK, SLC12A7, RNF220, UBR4, UBR3, CARNS1, BAZ1A, PRDM4, CAMK4, LCTL, PRDM6, ACAP2, ADD3, DEAF1, NEK3, NEK1, ITGA11, DAG1, ASAP1, ASAP3, MYT1, PEX5L, RIMS1, TCF20, NR1H4, AEBP2, TRPC4, IKZF2, HPCAL1, AGBL1, AGBL4, CREBBP, SMYD3, ZBTB40, ZFP809, NOTCH2, ZFHX4, 9030624G23RIK, JAZF1, ZFHX2, CLCN7, KLF3, ADAR, ZBTB34, ZFP41, ZMAT4, ARSG, ZFP42, PPARG, KCNJ10, TRMT1, GLI2, KCNIP2, KCNJ12, KCNIP1, 9430076C15RIK, GLI3, KCNIP4, EFHD1, MBTD1, SLC24A3, CALN1, AGAP3, ZCCHC11, SF1, POLR1A, MORC1, RAD50, SLIT2, SLIT3, KCNA10, SLC26A3, RAB11FIP3, ADAM12, THAP7, SLC39A11, ZBTB16, DCHS1, BEST3, FAT3, FAT4, UNK, THBS2, DTNA, NLK, ATP1A4, ZFP707, NPR3, ITPR2, ZFP106, FBLN1, SVIL, NINL, NLN, CIT, CALM2, CYP2C66, F13A1, GABRB1, TRIM50, MCM10, TTN, MCOLN1, NALCN, MLL3, ITPK1, MLL1, CARS, SCUBE1, LRP1B, STK4, TRERF1, PKD2L2, TRIM37, TNS3, CAR4, DST, KALRN, FRAS1, ZFAND6, TSHZ3, EFCAB6, EFCAB5, ZMYND8, KCNS3, MRS2, ENTPD7, SFTPD, ANKIB1, HEG1, ITK, GABRA2, LPO, GABRA4, ZMYM4, LPP, FOXP2, SLC25A12, DYTN, SLC25A13, SALL1, PLCG2, PRICKLE2, EMR4, MYLK, CRYZL1, ZCWPW1, CBFA2T3, ACVR1C, KCNQ5, MCTP2, KCNQ3, DGCR8, ATP8B1, KCNQ1, ANO10, PRKCA, GABRG3, WBSCR17, RUNX1T1, PRKCH, NRXN1, PRKCE, MCTP1, PRKCB, EYA4, GM13152, PRKCQ, PRKD2, EYA1, ZMIZ1, TNNI3K, GLIS3, GLIS1, SPOCK1, MAP3K2, RASGRP1, MAP3K1, TGM3, GFI1, ZFP292, ZFP804A, SLC10A6, SLC10A7, SIRT5, PARK2, ZFP282, SLC5A6, RNF40</t>
  </si>
  <si>
    <t>SLC9A9, FHIT, SC5D, LTBP1, FSTL4, RORB, RORA, CDH22, ADAM3, CDH20, MAP3K5, MAT1A, GRIN2D, FSTL5, LUC7L2, CDH26, DDAH1, MAP2K5, L3MBTL4, CRTAC1, GRIN2A, MECOM, PCLO, MARK1, ADAMTS9, ADAMTS8, F2, RYR2, UNC13C, SCN1A, FLG2, CACNB2, ATP12A, ZSCAN5B, ADAP1, SGIP1, ASXL2, ASXL3, UPB1, MGAT4C, ACACA, ESRRG, PCDH15, MARCH11, DAGLB, KCNJ6, CLGN, PPP2R3C, TLL1, KCNH1, ZFP385B, KCNAB2, TRPV3, ATP10A, KCNK13, RNF183, TYR, STAC2, SLC23A2, GUCY1A2, EEF2K, USP10, TRPV6, SCN10A, DPEP2, USP13, KCNG2, CAR10, CACNG8, MICAL3, CYP2C29, CPXM2, MMP17, MMP16, ZFR2, GPR98, VPS8, RNF180, MAST4, ZSCAN10, KSR2, UMODL1, CHSY3, SCN11A, KCNH8, ENOX1, KCNH5, NKD1, NKD2, MYCBP2, GPHN, DGKB, DGKG, SLC4A8, PPP3CA, ACSL6, GALNT13, GALNT14, SLC8A1, PDZRN4, LMX1A, PHF12, CDH12, MARCH1, CDH13, VAT1L, LRP1, KCMF1, NRAP, RPS6KA1, CDH18, PHF15, CDH19, AOX3, MPPED2, AOX4, DPYD, NR5A2, CDH10, CDH11, NR5A1, KCNC2, LMO1, LMO3, ATOX1, IDE, LNX2, RBM6, CAR5A, ZFP787, CNOT4, LONRF2, 2010111I01RIK, PHRF1, KCND3, KCND2, NCALD, NUDT3, NUDT5, STIM2, STIM1, PDE4D, RPH3A, NFU1, ATP9A, VSNL1, ZFP697, RELN, ZFP516, TRP73, LRRK1, ME3, ME2, ADAMTSL1, ADAMTSL2, PAH, CXXC5, CRB1, TTYH2, SCN9A, FGD5, FGD6, MRC1, CACNA2D1, VAV3, CUBN, KCNB2, SYT10, NR4A3, CACNA2D3, CACNA1S, FREM3, GPR39, EBF2, HIVEP3, CACNA1H, HIVEP1, CACNA1C, CACNA1A, ZFP541, IMPA1, CLSTN2, CYP2S1, HEXB, ZKSCAN4, TRIM2, ANO3, ANO2, ANO4, PDE8A, LOXL3, ZCCHC2, TRPM7, PCDH9, PCDH7, FOLH1, PPM1E, CAPN13, LIMCH1, ZFYVE28, MCC, LCT, ABLIM1, ADAMTS18, GALNT2, ADAMTS19, ADAMTS14, ABLIM3, CDH2, PPM1B, PRDM16, CDH4, CDH5, PKD1L2, CDH6, ADAT1, RNF125, CDH7, SMOC2, STK32B, MPPE1, DNER, CHD5, NOX4, RNF144A, RNF144B, WDFY2, ADARB2, FBN1, CREB5, SMPD4, ZFP536, MOCOS, ADCY1, EIF2C2, GLB1L, ADCY2, ALOXE3, ADCY8, NELL1, ADCY5, STAT5B, ZFP334, UTRN, SYT9, PDLIM1, RNF215, EDIL3, SYT7, ATP2B2, PLOD1, CCBE1, ZFP831, ERAP1, RARB, POLK, SLC12A7, RNF220, UBR4, UBR3, CARNS1, BAZ1A, PRDM4, CAMK4, LCTL, PRDM6, ACAP2, ADD3, DEAF1, NEK3, NEK1, ITGA11, DAG1, ASAP1, ASAP3, MYT1, PEX5L, RIMS1, TCF20, NR1H4, AEBP2, TRPC4, IKZF2, HPCAL1, AGBL1, AGBL4, CREBBP, SMYD3, ZBTB40, ZFP809, NOTCH2, ZFHX4, 9030624G23RIK, JAZF1, ZFHX2, KLF3, ADAR, ZBTB34, ZFP41, ZMAT4, ARSG, ZFP42, PPARG, KCNJ10, TRMT1, GLI2, KCNIP2, KCNJ12, KCNIP1, 9430076C15RIK, GLI3, KCNIP4, EFHD1, MBTD1, SLC24A3, CALN1, AGAP3, ZCCHC11, SF1, POLR1A, MORC1, RAD50, SLIT2, SLIT3, KCNA10, RAB11FIP3, ADAM12, THAP7, SLC39A11, ZBTB16, DCHS1, BEST3, FAT3, FAT4, UNK, THBS2, DTNA, NLK, ATP1A4, ZFP707, ITPR2, ZFP106, FBLN1, SVIL, NINL, NLN, CIT, CALM2, CYP2C66, F13A1, TRIM50, MCM10, TTN, MCOLN1, NALCN, MLL3, ITPK1, MLL1, CARS, SCUBE1, LRP1B, STK4, TRERF1, PKD2L2, TRIM37, TNS3, CAR4, DST, KALRN, FRAS1, ZFAND6, TSHZ3, EFCAB6, EFCAB5, ZMYND8, KCNS3, MRS2, ENTPD7, SFTPD, HEG1, ANKIB1, ITK, LPO, ZMYM4, LPP, FOXP2, SLC25A12, DYTN, SLC25A13, SALL1, PLCG2, PRICKLE2, EMR4, MYLK, CRYZL1, ZCWPW1, CBFA2T3, ACVR1C, KCNQ5, MCTP2, KCNQ3, DGCR8, ATP8B1, KCNQ1, ANO10, PRKCA, WBSCR17, RUNX1T1, PRKCH, NRXN1, PRKCE, MCTP1, PRKCB, EYA4, GM13152, PRKCQ, PRKD2, EYA1, ZMIZ1, TNNI3K, GLIS3, GLIS1, SPOCK1, MAP3K2, MAP3K1, RASGRP1, TGM3, GFI1, ZFP292, ZFP804A, SLC10A6, SLC10A7, SIRT5, PARK2, ZFP282, SLC5A6, RNF40</t>
  </si>
  <si>
    <t>SLC9A9, FHIT, SC5D, LTBP1, FSTL4, RORB, RORA, CDH22, ADAM3, CDH20, MAP3K5, MAT1A, GRIN2D, FSTL5, LUC7L2, CDH26, DDAH1, MAP2K5, L3MBTL4, CRTAC1, GRIN2A, MECOM, PCLO, MARK1, ADAMTS9, ADAMTS8, F2, RYR2, UNC13C, SCN1A, FLG2, CACNB2, ATP12A, ZSCAN5B, ADAP1, SGIP1, ASXL2, ASXL3, UPB1, MGAT4C, ACACA, ESRRG, PCDH15, MARCH11, DAGLB, KCNJ6, CLGN, PPP2R3C, TLL1, KCNH1, ZFP385B, KCNAB2, TRPV3, ATP10A, KCNK13, RNF183, TYR, STAC2, SLC23A2, GUCY1A2, EEF2K, USP10, TRPV6, SCN10A, DPEP2, USP13, KCNG2, CAR10, CACNG8, MICAL3, CYP2C29, CPXM2, MMP17, MMP16, ZFR2, GPR98, VPS8, RNF180, MAST4, ZSCAN10, KSR2, UMODL1, CHSY3, SCN11A, KCNH8, ENOX1, KCNH5, NKD1, NKD2, MYCBP2, GPHN, DGKB, DGKG, SLC4A8, PPP3CA, ACSL6, GALNT13, GALNT14, SLC8A1, PDZRN4, LMX1A, PHF12, CDH12, MARCH1, CDH13, VAT1L, LRP1, KCMF1, NRAP, RPS6KA1, CDH18, PHF15, CDH19, AOX3, MPPED2, AOX4, DPYD, NR5A2, CDH10, CDH11, NR5A1, KCNC2, LMO1, LMO3, ATOX1, IDE, LNX2, RBM6, CAR5A, ZFP787, CNOT4, LONRF2, 2010111I01RIK, PHRF1, KCND3, KCND2, NCALD, NUDT3, NUDT5, STIM2, STIM1, PDE4D, RPH3A, NFU1, ATP9A, VSNL1, ZFP697, RELN, ZFP516, TRP73, LRRK1, ME3, ME2, ADAMTSL1, ADAMTSL2, PAH, CXXC5, CRB1, TTYH2, SCN9A, FGD5, FGD6, MRC1, CACNA2D1, VAV3, CUBN, KCNB2, SYT10, NR4A3, CACNA2D3, CACNA1S, FREM3, GPR39, EBF2, HIVEP3, CACNA1H, HIVEP1, CACNA1C, CACNA1A, ZFP541, IMPA1, CLSTN2, CYP2S1, ZKSCAN4, TRIM2, ANO3, ANO2, ANO4, PDE8A, LOXL3, ZCCHC2, TRPM7, PCDH9, PCDH7, FOLH1, PPM1E, CAPN13, LIMCH1, ZFYVE28, MCC, ABLIM1, ADAMTS18, GALNT2, ADAMTS19, ADAMTS14, ABLIM3, CDH2, PPM1B, PRDM16, CDH4, CDH5, PKD1L2, CDH6, ADAT1, RNF125, CDH7, SMOC2, STK32B, MPPE1, DNER, CHD5, NOX4, RNF144A, RNF144B, WDFY2, ADARB2, FBN1, CREB5, SMPD4, ZFP536, MOCOS, ADCY1, EIF2C2, ADCY2, ALOXE3, ADCY8, NELL1, ADCY5, STAT5B, ZFP334, UTRN, SYT9, PDLIM1, RNF215, EDIL3, SYT7, ATP2B2, PLOD1, CCBE1, ERAP1, ZFP831, RARB, POLK, SLC12A7, RNF220, UBR4, UBR3, CARNS1, BAZ1A, PRDM4, CAMK4, PRDM6, ACAP2, ADD3, DEAF1, NEK3, NEK1, ITGA11, DAG1, ASAP1, ASAP3, MYT1, PEX5L, RIMS1, TCF20, NR1H4, AEBP2, TRPC4, IKZF2, HPCAL1, AGBL1, AGBL4, CREBBP, SMYD3, ZBTB40, ZFP809, NOTCH2, ZFHX4, 9030624G23RIK, JAZF1, ZFHX2, KLF3, ADAR, ZBTB34, ZFP41, ZMAT4, ARSG, ZFP42, PPARG, KCNJ10, TRMT1, GLI2, KCNIP2, KCNJ12, KCNIP1, 9430076C15RIK, GLI3, KCNIP4, EFHD1, MBTD1, SLC24A3, CALN1, AGAP3, ZCCHC11, SF1, POLR1A, MORC1, RAD50, SLIT2, SLIT3, KCNA10, RAB11FIP3, ADAM12, THAP7, SLC39A11, ZBTB16, DCHS1, BEST3, FAT3, FAT4, UNK, THBS2, DTNA, NLK, ATP1A4, ZFP707, ITPR2, ZFP106, FBLN1, SVIL, NINL, NLN, CIT, CALM2, CYP2C66, F13A1, TRIM50, MCM10, TTN, MCOLN1, NALCN, MLL3, ITPK1, MLL1, CARS, SCUBE1, LRP1B, STK4, TRERF1, PKD2L2, TRIM37, TNS3, CAR4, DST, KALRN, FRAS1, ZFAND6, TSHZ3, EFCAB6, EFCAB5, ZMYND8, KCNS3, MRS2, ENTPD7, SFTPD, HEG1, ANKIB1, ITK, LPO, ZMYM4, LPP, FOXP2, SLC25A12, DYTN, SLC25A13, SALL1, PLCG2, PRICKLE2, EMR4, MYLK, CRYZL1, ZCWPW1, CBFA2T3, ACVR1C, KCNQ5, MCTP2, KCNQ3, DGCR8, ATP8B1, KCNQ1, ANO10, PRKCA, WBSCR17, RUNX1T1, PRKCH, NRXN1, PRKCE, MCTP1, PRKCB, EYA4, GM13152, PRKCQ, PRKD2, EYA1, ZMIZ1, TNNI3K, GLIS3, GLIS1, SPOCK1, MAP3K2, MAP3K1, RASGRP1, TGM3, GFI1, ZFP292, ZFP804A, SLC10A6, SLC10A7, SIRT5, PARK2, ZFP282, SLC5A6, RNF40</t>
  </si>
  <si>
    <t>LTBP1, NELL1, F13A1, UTRN, STAT5B, SYT9, FSTL4, EDIL3, SYT7, TTN, CDH22, ATP2B2, CDH20, GRIN2D, CCBE1, FSTL5, MCOLN1, CDH26, CRTAC1, NCALD, SCUBE1, LRP1B, GRIN2A, STIM2, STIM1, PCLO, PKD2L2, CAMK4, F2, VSNL1, RYR2, RELN, DST, FRAS1, EFCAB6, EFCAB5, DAG1, ITGA11, FLG2, CACNB2, CRB1, TTYH2, ENTPD7, SFTPD, HEG1, MRC1, CACNA2D1, TRPC4, HPCAL1, CUBN, SYT10, PCDH15, CACNA2D3, CACNA1S, DAGLB, SLC25A12, NOTCH2, DYTN, SLC25A13, CLGN, FREM3, PLCG2, 9030624G23RIK, EMR4, CACNA1H, CACNA1C, PPP2R3C, MYLK, CACNA1A, TLL1, CLSTN2, ARSG, TRPV3, KCNIP2, KCNIP1, KCNIP4, EFHD1, MCTP2, SLC24A3, ANO3, EEF2K, ANO2, CALN1, USP10, ANO4, TRPV6, ANO10, PRKCA, TRPM7, CACNG8, WBSCR17, MMP17, PCDH9, MMP16, PCDH7, NRXN1, GPR98, SLIT2, SLIT3, MCTP1, PRKCB, FOLH1, RAB11FIP3, UMODL1, CAPN13, MCC, GALNT2, NKD1, NKD2, SPOCK1, CDH2, CDH4, CDH5, DCHS1, PKD1L2, CDH6, BEST3, CDH7, SMOC2, DGKB, FAT3, FAT4, DNER, RASGRP1, DGKG, TGM3, THBS2, GALNT13, GALNT14, DTNA, SLC8A1, FBN1, ITPR2, CDH12, CDH13, FBLN1, LRP1, CDH18, SVIL, CDH19, NINL, CALM2, CDH10, CDH11</t>
  </si>
  <si>
    <t>GO:0005886~plasma membrane</t>
  </si>
  <si>
    <t>ADCY1, ADCY2, ADCY5, UTRN, SYT9, RANGAP1, SYT7, MEGF10, ATP2B1, CDH22, LPHN2, CD48, ATP2B2, CDH20, DIRAS1, HMCN1, GRIN2D, GRID2, NPSR1, CDH26, GNG4, HTR1F, GRID1, MAGI2, CD3G, MAGI1, ATRNL1, ABCB11, MDGA1, MDGA2, PTPRR, LIFR, GRIN2A, HTR4, PCLO, CTNNA3, CTNNA2, EFNA5, UNC13C, ADD3, GLG1, ENPP6, SCN1A, RALGPS1, GNAI2, ERBB3, ITGA11, DAG1, CACNB2, RIMS1, EPHB2, ALCAM, PVRL1, BAI3, GPR156, GPR158, TRPC4, CD8B1, PCDH15, DAGLB, NCKAP1, NTRK3, NOTCH2, EPHA6, PKP1, RGS3, EPHA8, NTRK2, RGS7, SMURF2, RGS9, CHRNE, OPRM1, NRP1, MYO7B, PHKB, GRIP1, FERMT2, NBEA, KCNJ10, CDCP1, CPEB1, KCNIP2, KCNJ12, KCNIP1, KCNIP4, EDNRA, VEPH1, COPB2, SLC24A3, SLC23A2, SLMAP, IL1RAP, CALN1, TRPV6, USH2A, SCN10A, KCNG2, STX2, MMP17, MMP16, RFTN1, FLNB, GPR98, ELMO1, FMN1, KCNA10, CARD11, SLC26A3, SGCG, UMODL1, GRM8, PLXDC2, OLFR10, SCN11A, GNAS, ADAM12, THEM4, OTOA, CHL1, ENOX1, SGCZ, NKD1, CLDN18, RAB3B, NKD2, ERI3, ZBTB16, AMPH, BEST3, IGSF11, GPHN, DGKB, PEX19, SORBS1, MFSD7C, LANCL2, COL6A3, NPFFR2, FASL, SLCO3A1, CLEC2G, HTR3B, RASA1, DTNA, LY75, SLC8A1, DLGAP2, NLGN1, NTNG2, MAPK10, STAB2, SAMD4, CDH12, CDH13, LRP1, SLC16A7, NRAP, GRIA1, LAYN, SVIL, CDH19, ATP6V0A4, ABCC8, CDH10, CDH11, KCNC2, SLC8A3, QRFPR, PLXNA4, GRIK1, GRIK2, SLC6A2, GABRB1, GRIK4, CSPG4, VIPR2, IL17RB, NRCAM, GP6, DYSF, MRGPRX1, GPR45, ROBO1, SLC2A2, SPRED2, RALB, MCOLN1, ROBO2, PARD3B, GLP2R, NEGR1, MTUS1, EGFR, INADL, KCND3, KCND2, SCUBE1, STIM2, STIM1, PROKR1, AJAP1, RPH3A, NCAM1, TNS3, NCAM2, TNS1, KCNT2, LSAMP, VMN2R104, ERC2, LRRK2, CAR4, DST, FRAS1, LRBA, NKAIN2, DSCAML1, CSMD3, TTC8, NKAIN3, KCNS3, TTYH2, GPR26, ITGB6, SCN9A, RTKN2, FN1, ITK, PHACTR1, GABRA2, CACNA2D1, VAV3, CUBN, RAB8B, GABRA4, KCNB2, SYT10, LPP, SLCO6B1, VMN2R51, KCTD1, EVL, KCTD2, CACNA1S, SHANK3, ABCB4, LIN7A, P2RX5, ITGA9, DYTN, CDC42SE2, P2RX3, GPR39, PRICKLE2, CYFIP2, PTTG1IP, CACNA1H, EMR4, PARD6G, CACNA1C, CACNA1A, MYH10, NRG3, CLSTN2, TLN2, PREX1, TACR1, RHOQ, GABBR2, SKAP1, ACVR1C, GPC5, KCNQ5, KCNQ3, GPC6, SV2A, SCN7A, NRG1, KCNQ1, DLG2, PRKCA, ANKS1B, GABRG3, COL23A1, CNTN5, CNTN6, TRPM7, RIMBP2, PCDH9, IPO8, EDAR, PCDH7, DDN, ALK, FSHR, ARHGAP26, CD84, BBS2, PRKCQ, FOLH1, CHRM4, CHRM2, CNTN4, RTN4RL1, CTNND2, CDH2, SLC47A1, GPRC5B, CDH4, GPR4, CDH5, CDH6, CDH7, SYNPR, RASGRP1, DNER, GPSM1, PALM2, TGM3, MYOF, NOX4, SLC2A9, FLT1, GNAO1, COL13A1, NFASC, PARK2, UBL3, GPR110, GPR114, JAK2, NTM</t>
  </si>
  <si>
    <t>GO:0005216~ion channel activity</t>
  </si>
  <si>
    <t>KCNH1, KCNC2, KCNAB2, GRIK1, GRIK2, GABRB1, GRIK4, TRPV3, KCNJ10, KCNIP2, KCNK13, KCNJ12, KCNIP1, KCNIP4, KCNQ5, KCNQ3, GRIN2D, SLC24A2, KCNK5, ANO3, GRID2, ANO2, MCOLN1, SCN7A, NALCN, TRPV6, ANO4, KCNQ1, SCN10A, KCNG2, ANO10, GRID1, TRPM3, KCND3, GABRG3, KCND2, CACNG8, TRPM7, GRIN2A, PKD2L2, KCNA10, KCNT2, RYR3, RYR2, SCN11A, KCNH8, KCNH5, SCN1A, CACNB2, KCNS3, BEST3, TTYH2, SCN9A, HTR3B, CACNA2D1, GABRA2, TRPC4, GABRA4, KCNB2, KCTD1, KCTD2, CACNA2D3, CACNA1S, ITPR2, P2RX5, KCNJ6, GRIA1, P2RX3, CACNA1H, CACNA1C, CHRNE, CLCN7, CACNA1A</t>
  </si>
  <si>
    <t>GO:0022838~substrate specific channel activity</t>
  </si>
  <si>
    <t>GO:0015267~channel activity</t>
  </si>
  <si>
    <t>GO:0022803~passive transmembrane transporter activity</t>
  </si>
  <si>
    <t>GO:0044459~plasma membrane part</t>
  </si>
  <si>
    <t>UTRN, SYT9, RANGAP1, SYT7, ATP2B1, CD48, ATP2B2, DIRAS1, HMCN1, GRIN2D, GRID2, GNG4, GRID1, CD3G, MAGI2, MAGI1, ABCB11, MDGA1, GRIN2A, PCLO, CTNNA3, CTNNA2, UNC13C, ADD3, SCN1A, ERBB3, DAG1, ITGA11, CACNB2, RIMS1, EPHB2, ALCAM, PVRL1, GPR156, TRPC4, CD8B1, NCKAP1, NTRK3, NOTCH2, EPHA6, PKP1, EPHA8, RGS3, NTRK2, RGS7, RGS9, CHRNE, PHKB, GRIP1, MYO7B, FERMT2, KCNJ10, NBEA, CPEB1, KCNJ12, COPB2, VEPH1, SLC23A2, USH2A, SCN10A, KCNG2, STX2, MMP17, MMP16, FLNB, KCNA10, FMN1, SLC26A3, SGCG, GRM8, SCN11A, GNAS, THEM4, OTOA, SGCZ, RAB3B, CLDN18, AMPH, GPHN, SORBS1, PEX19, NPFFR2, FASL, SLCO3A1, HTR3B, DTNA, LY75, SLC8A1, DLGAP2, NLGN1, NTNG2, STAB2, SAMD4, CDH13, LRP1, NRAP, LAYN, GRIA1, SVIL, ATP6V0A4, SLC8A3, KCNC2, GRIK1, GRIK2, SLC6A2, GABRB1, GRIK4, CSPG4, IL17RB, DYSF, GP6, ROBO1, SPRED2, RALB, ROBO2, PARD3B, EGFR, INADL, KCND3, KCND2, SCUBE1, STIM1, AJAP1, RPH3A, NCAM1, TNS3, TNS1, ERC2, DST, FRAS1, TTC8, KCNS3, ITGB6, SCN9A, FN1, PHACTR1, GABRA2, CACNA2D1, RAB8B, CUBN, GABRA4, KCNB2, LPP, SYT10, SLCO6B1, KCTD1, EVL, KCTD2, CACNA1S, SHANK3, LIN7A, ABCB4, P2RX5, ITGA9, P2RX3, PRICKLE2, CYFIP2, CACNA1H, EMR4, PARD6G, CACNA1C, CACNA1A, TLN2, GABBR2, ACVR1C, GPC5, KCNQ5, KCNQ3, GPC6, SCN7A, SV2A, NRG1, KCNQ1, DLG2, ANKS1B, GABRG3, COL23A1, RIMBP2, PCDH9, PCDH7, IPO8, ALK, DDN, ARHGAP26, PRKCQ, BBS2, FOLH1, CHRM4, CHRM2, RTN4RL1, CTNND2, CDH2, CDH4, CDH5, SYNPR, PALM2, GPSM1, TGM3, NOX4, SLC2A9, FLT1, GNAO1, COL13A1, PARK2, JAK2</t>
  </si>
  <si>
    <t>DLC1, NRP1, CLSTN2, NELL1, FERMT2, EDIL3, CNTNAP5C, DDR2, MEGF10, CNTNAP5A, CNTNAP5B, CDH22, NRCAM, CDH20, COL12A1, CNTNAP2, ROBO2, PARD3B, CDH26, COL11A1, NEGR1, SPON1, PTPRM, CNTN5, CNTN6, TRPM7, SDK2, SDK1, PTPRS, PCDH9, LEF1, CPXM2, NRXN1, AJAP1, PCDH7, CTNNA3, GPR98, CTNNA2, CD84, NCAM1, NCAM2, LSAMP, CNTN4, RELN, LAMC1, ADAM12, COL24A1, DST, CHL1, CLDN18, ITGA11, CTNND2, DSCAML1, CDH2, CDH4, CDH5, DCHS1, CDH6, ALCAM, CDH7, IGSF11, PVRL1, COL7A1, SORBS1, FAT3, FAT4, TNR, ITGB6, THBS2, FN1, LPP, COL13A1, NLGN1, NFASC, PCDH15, STAB2, COL16A1, COL5A3, CDH12, ITGA9, CDH13, LAMA1, LAMA3, COL14A1, COL19A1, FREM3, PKP1, CDH18, CDH19, CYFIP2, CDH10, NTM, CDH11</t>
  </si>
  <si>
    <t>GO:0022836~gated channel activity</t>
  </si>
  <si>
    <t>KCNH1, KCNC2, GRIK1, KCNAB2, GRIK2, GABRB1, GRIK4, KCNJ10, KCNIP2, KCNK13, KCNJ12, KCNIP1, KCNIP4, KCNQ5, KCNQ3, GRIN2D, GRID2, SCN7A, NALCN, KCNQ1, SCN10A, GRID1, KCNG2, KCND3, GABRG3, KCND2, CACNG8, GRIN2A, KCNA10, KCNT2, RYR3, RYR2, SCN11A, KCNH8, KCNH5, SCN1A, CACNB2, KCNS3, SCN9A, HTR3B, CACNA2D1, TRPC4, GABRA2, GABRA4, KCNB2, KCTD1, KCTD2, CACNA2D3, CACNA1S, ITPR2, P2RX5, KCNJ6, GRIA1, P2RX3, CACNA1H, CACNA1C, CHRNE, CLCN7, CACNA1A</t>
  </si>
  <si>
    <t>CLSTN2, GRIK1, GRIP1, GRIK2, TLN2, GABRB1, GRIK4, UTRN, SYT9, NBEA, CPEB1, GABBR2, SYT7, NRCAM, ANK3, GRIN2D, GRID2, SV2A, NRG1, DLG2, GRID1, ANKS1B, GABRG3, MAGI2, NRXN2, NRXN3, RIMBP2, GRIN2A, NRXN1, RPH3A, PCLO, CHRM4, CHRM2, GRM8, ERC2, UNC13C, LRRK2, RAB3B, CPLX1, CDH2, RIMS1, AMPH, EPHB2, GPHN, SYNPR, HTR3B, DTNA, GPR156, PHACTR1, GABRA2, GABRA4, DLGAP2, SYT10, NLGN1, PARK2, SHANK1, SAMD4, SHANK3, LIN7A, GRIA1, NTRK2, CYFIP2, CHRNE, MYH10</t>
  </si>
  <si>
    <t>GO:0006811~ion transport</t>
  </si>
  <si>
    <t>SLC8A3, KCNC2, SLC9A9, GM5134, GRIK1, ATOX1, GRIK2, GABRB1, SLC22A15, GRIK4, ATP2B1, ATP2B2, GRIN2D, KCNK5, GRID2, MCOLN1, NALCN, GRID1, SLC12A7, KCND3, KCND2, STIM2, GRIN2A, STIM1, PKD2L2, KCNT2, RYR3, RYR2, SCN1A, CACNB2, ATP12A, KCNS3, MRS2, TTYH2, SCN9A, SLC30A2, CACNA2D1, TRPC4, GABRA2, GABRA4, KCNB2, SLCO6B1, KCTD1, KCTD2, CACNA2D3, CACNA1S, SLC25A12, P2RX5, KCNJ6, SLC25A13, P2RX3, CACNA1H, CACNA1C, CLCN7, CHRNE, CACNA1A, KCNH1, KCNAB2, TRPV3, KCNJ10, KCNK13, KCNIP2, KCNJ12, KCNIP1, KCNIP4, KCNQ5, KCNQ3, SLC23A2, SLC24A3, SLC24A2, ANO3, ANO2, SCN7A, ANO4, TRPV6, KCNQ1, OCA2, SCN10A, KCNG2, ANO10, TRPM3, GABRG3, TRPM7, CACNG8, PRKCB, KCNA10, SLC26A3, SCN11A, KCNH8, KCNH5, SLC39A11, BEST3, SLC4A8, CAMK2B, SLCO3A1, PPP3CA, HTR3B, NFATC1, SLC8A1, SLC10A6, ATP1A4, SLC10A7, SLCO1A6, ITPR2, SLC16A7, GRIA1, SLC5A6, ATP6V0A4, ABCC8</t>
  </si>
  <si>
    <t>GO:0005261~cation channel activity</t>
  </si>
  <si>
    <t>KCNC2, KCNH1, KCNAB2, TRPV3, KCNJ10, KCNIP2, KCNK13, KCNJ12, KCNIP1, KCNIP4, KCNQ5, KCNQ3, SLC24A2, KCNK5, MCOLN1, SCN7A, TRPV6, NALCN, KCNQ1, SCN10A, KCNG2, TRPM3, KCND3, KCND2, TRPM7, CACNG8, GRIN2A, KCNA10, KCNT2, RYR3, RYR2, SCN11A, KCNH8, KCNH5, SCN1A, CACNB2, KCNS3, SCN9A, HTR3B, TRPC4, CACNA2D1, KCNB2, KCTD1, KCTD2, CACNA2D3, CACNA1S, ITPR2, P2RX5, KCNJ6, P2RX3, CACNA1H, CACNA1C, CHRNE, CACNA1A</t>
  </si>
  <si>
    <t>GO:0046873~metal ion transmembrane transporter activity</t>
  </si>
  <si>
    <t>KCNH1, KCNC2, KCNAB2, TRPV3, KCNJ10, KCNIP2, KCNK13, KCNJ12, KCNIP1, KCNIP4, ATP2B1, KCNQ5, ATP2B2, KCNQ3, SLC24A2, KCNK5, MCOLN1, SCN7A, TRPV6, NALCN, KCNQ1, SCN10A, KCNG2, TRPM3, KCND3, KCND2, TRPM7, CACNG8, GRIN2A, KCNA10, KCNT2, RYR3, RYR2, SCN11A, KCNH8, KCNH5, SCN1A, SLC39A11, CACNB2, KCNS3, MRS2, SCN9A, HTR3B, CACNA2D1, TRPC4, KCNB2, KCTD1, KCTD2, CACNA2D3, CACNA1S, ITPR2, P2RX5, KCNJ6, P2RX3, CACNA1H, CACNA1C, CHRNE, CACNA1A</t>
  </si>
  <si>
    <t>GRIK1, GRIP1, GRIK2, TLN2, GABRB1, GRIK4, UTRN, FERMT2, SYT9, NBEA, CPEB1, GABBR2, SYT7, HMCN1, GRIN2D, GRID2, PARD3B, SV2A, DLG2, GRID1, ANKS1B, INADL, GABRG3, MAGI2, MAGI1, ABCB11, RIMBP2, GRIN2A, AJAP1, RPH3A, FLNB, PCLO, CTNNA3, ARHGAP26, CTNNA2, FMN1, TNS3, CHRM4, TNS1, CHRM2, ERC2, UNC13C, ADD3, DST, SCN1A, CLDN18, CTNND2, CDH2, RIMS1, CDH5, AMPH, SYNPR, GPHN, PVRL1, SORBS1, DTNA, NOX4, GPR156, PHACTR1, GABRA2, GABRA4, DLGAP2, SYT10, LPP, COL13A1, NLGN1, EVL, PARK2, SAMD4, SHANK3, ABCB4, LIN7A, NRAP, PKP1, LAYN, GRIA1, CYFIP2, PARD6G, CHRNE</t>
  </si>
  <si>
    <t>RAB3B, GRIK1, CLSTN2, GRIK2, GRIP1, GABRB1, GRIK4, SYT9, NBEA, CPEB1, SYT7, GABBR2, RIMS1, AMPH, GPHN, SYNPR, GRIN2D, GRID2, SV2A, HTR3B, DLG2, GRID1, GPR156, ANKS1B, GABRA2, GABRG3, GABRA4, NRXN2, SYT10, NRXN3, DLGAP2, NLGN1, GRIN2A, PARK2, NRXN1, SHANK1, RPH3A, SHANK3, LIN7A, CHRM4, CHRM2, GRM8, GRIA1, NTRK2, ERC2, LRRK2, CHRNE</t>
  </si>
  <si>
    <t>GO:0030001~metal ion transport</t>
  </si>
  <si>
    <t>KCNH1, SLC9A9, KCNC2, SLC8A3, GM5134, KCNAB2, ATOX1, TRPV3, KCNJ10, KCNIP2, KCNK13, KCNJ12, KCNIP1, KCNIP4, ATP2B1, ATP2B2, KCNQ5, KCNQ3, SLC23A2, SLC24A3, SLC24A2, KCNK5, MCOLN1, SCN7A, NALCN, TRPV6, KCNQ1, SCN10A, KCNG2, SLC12A7, KCND3, KCND2, CACNG8, TRPM7, GRIN2A, STIM2, STIM1, PRKCB, KCNA10, KCNT2, RYR2, SCN11A, KCNH8, KCNH5, SCN1A, SLC39A11, CACNB2, ATP12A, KCNS3, MRS2, SLC4A8, SCN9A, CAMK2B, PPP3CA, NFATC1, CACNA2D1, SLC8A1, TRPC4, KCNB2, SLC10A6, KCTD1, ATP1A4, SLC10A7, KCTD2, CACNA2D3, CACNA1S, ITPR2, KCNJ6, CACNA1H, SLC5A6, CACNA1C, ABCC8, CACNA1A</t>
  </si>
  <si>
    <t>NRP1, ADCY2, GRIK1, TTLL9, TLN2, UTRN, CSPG4, TTLL5, GABBR2, KCNJ12, GLI2, GLI3, SPAG17, SPAG16, NRCAM, ATP2B2, CTTN, ROBO1, ANK3, SLC2A2, ROBO2, USH2A, CABLES1, ANKS1B, KCND3, PTPRM, SH3PXD2A, TRPM7, BAIAP2, GRIN2A, DDN, CTNNA3, CTNNA2, NCAM1, BBS2, NCAM2, SLC26A3, GRM8, DNAHC7A, ACAP2, DNAHC9, GNAS, RELN, ERC2, THEM4, IFT88, LCT, CHL1, DCC, SCN1A, CPLX1, DNAHC1, KATNB1, DNAHC11, STARD10, CDH2, TTC8, PEX5L, MYCBP2, ALCAM, NPHP4, KLC1, DNER, RASA1, CUBN, NFASC, PCDH15, EVL, PARK2, DPYSL2, SAMD4, NCKAP1, NEDD1, LAYN, SVIL, P2RX3, NTRK2, TSGA10, IFT52, CIT, CACNA1C, ATP6V0A4, LIPC, CACNA1A, MYH10</t>
  </si>
  <si>
    <t>GRIK1, CLSTN2, GRIK2, GRIP1, GABRB1, GRIK4, NBEA, GABBR2, CPEB1, GPHN, GRIN2D, GRID2, HTR3B, DLG2, GRID1, GPR156, ANKS1B, GABRG3, GABRA2, GABRA4, DLGAP2, GRIN2A, NLGN1, PARK2, SHANK1, SHANK3, LIN7A, CHRM4, CHRM2, GRIA1, CHRNE</t>
  </si>
  <si>
    <t>GO:0022832~voltage-gated channel activity</t>
  </si>
  <si>
    <t>KCNH1, KCNC2, SCN1A, KCNAB2, CACNB2, KCNJ10, KCNJ12, KCNK13, KCNIP2, KCNIP1, KCNIP4, KCNS3, KCNQ5, KCNQ3, SCN9A, SCN7A, NALCN, KCNQ1, SCN10A, KCNG2, KCND3, CACNA2D1, KCND2, KCNB2, CACNG8, KCTD1, KCTD2, CACNA2D3, CACNA1S, KCNA10, KCNJ6, CACNA1H, SCN11A, KCNH8, CACNA1C, CLCN7, CACNA1A, KCNH5</t>
  </si>
  <si>
    <t>GO:0005244~voltage-gated ion channel activity</t>
  </si>
  <si>
    <t>GO:0000902~cell morphogenesis</t>
  </si>
  <si>
    <t>NRP1, GLI2, GLI3, NRCAM, CUL3, ATP2B2, BDNF, ANK3, ROBO1, COL4A3BP, ROBO2, NRG1, DSCAM, EGFR, CD3G, LEF1, VAX2, STK4, PROX1, SLIT2, SLIT3, CTNNA2, BBS2, RELN, EFNA5, IFT88, DST, CHL1, ABLIM1, DCC, ONECUT1, RTN4RL1, CDH4, MYCBP2, EPHB2, ALCAM, DOCK2, ETV1, DCLK1, NFATC1, NOX4, PTPRZ1, NFASC, NTNG2, EVL, PCDH15, LMX1A, NTN1, LAMA1, SYNE2, PRICKLE2, APBB2, CACNA1A, MYH10</t>
  </si>
  <si>
    <t>GO:0006812~cation transport</t>
  </si>
  <si>
    <t>KCNH1, SLC9A9, KCNC2, SLC8A3, GM5134, KCNAB2, ATOX1, TRPV3, KCNJ10, KCNIP2, KCNK13, KCNJ12, KCNIP1, KCNIP4, ATP2B1, ATP2B2, KCNQ5, KCNQ3, SLC23A2, SLC24A3, SLC24A2, KCNK5, MCOLN1, SCN7A, NALCN, TRPV6, KCNQ1, SCN10A, KCNG2, TRPM3, SLC12A7, KCND3, KCND2, CACNG8, TRPM7, GRIN2A, STIM2, STIM1, PRKCB, KCNA10, KCNT2, RYR2, SCN11A, KCNH8, KCNH5, SCN1A, SLC39A11, CACNB2, ATP12A, KCNS3, MRS2, SLC4A8, SCN9A, SLC30A2, CAMK2B, PPP3CA, NFATC1, CACNA2D1, SLC8A1, TRPC4, KCNB2, SLC10A6, KCTD1, ATP1A4, SLC10A7, KCTD2, CACNA2D3, CACNA1S, ITPR2, KCNJ6, P2RX3, CACNA1H, SLC5A6, ATP6V0A4, CACNA1C, ABCC8, CACNA1A</t>
  </si>
  <si>
    <t>GO:0032989~cellular component morphogenesis</t>
  </si>
  <si>
    <t>NRP1, GLI2, TTN, GLI3, CUL3, NRCAM, ATP2B2, BDNF, ANK3, ROBO1, COL4A3BP, ROBO2, NRG1, TBPL1, DSCAM, EGFR, CD3G, LEF1, VAX2, MYH6, STK4, PROX1, SLIT2, SLIT3, CTNNA2, BBS2, RELN, EFNA5, DST, IFT88, CHL1, ABLIM1, DCC, ONECUT1, RTN4RL1, CDH4, MYCBP2, EPHB2, ALCAM, DOCK2, ETV1, DCLK1, NFATC1, NOX4, PTPRZ1, NFASC, NTNG2, EVL, PCDH15, LMX1A, NTN1, LAMA1, SYNE2, NEB, PRICKLE2, APBB2, CACNA1A, MYH10</t>
  </si>
  <si>
    <t>GO:0007411~axon guidance</t>
  </si>
  <si>
    <t>ABLIM1, DCC, NRP1, GLI2, CDH4, GLI3, MYCBP2, EPHB2, NRCAM, ALCAM, BDNF, ROBO1, ANK3, ETV1, ROBO2, NFASC, EVL, LMX1A, NTN1, SLIT2, SLIT3, EFNA5, RELN, APBB2, CHL1, MYH10</t>
  </si>
  <si>
    <t>GO:0031012~extracellular matrix</t>
  </si>
  <si>
    <t>LTBP1, GPC5, HMCN1, SERAC1, GPC6, COL12A1, COL11A1, USH2A, SPON1, CRTAC1, MMP17, MMP16, ADAMTS9, ADAMTS8, RELN, LAMC1, COL24A1, ADAM12, OTOA, CHL1, FRAS1, ADAMTS18, ADAMTSL1, ADAMTS19, ADAMTSL2, ADAMTS14, DAG1, SPOCK1, VIT, SMOC2, COL7A1, TNR, COL6A3, IMPG2, SFTPD, VWC2, FN1, COL4A4, COL4A2, PTPRZ1, FBN1, CCDC80, NTNG2, COL5A3, COL16A1, NTN1, LAMA1, FBLN1, COL19A1, COL14A1, LAMA3, FREM3, MUC5AC</t>
  </si>
  <si>
    <t>GO:0000904~cell morphogenesis involved in differentiation</t>
  </si>
  <si>
    <t>ABLIM1, DCC, NRP1, RTN4RL1, GLI2, CDH4, GLI3, EPHB2, MYCBP2, ALCAM, NRCAM, CUL3, ATP2B2, BDNF, ROBO1, ANK3, ETV1, ROBO2, DCLK1, DSCAM, NFATC1, PTPRZ1, NFASC, NTNG2, LEF1, VAX2, EVL, PCDH15, LMX1A, PROX1, NTN1, SLIT2, SLIT3, CTNNA2, RELN, EFNA5, APBB2, DST, CHL1, CACNA1A, MYH10</t>
  </si>
  <si>
    <t>GO:0048667~cell morphogenesis involved in neuron differentiation</t>
  </si>
  <si>
    <t>ABLIM1, DCC, NRP1, RTN4RL1, GLI2, CDH4, GLI3, EPHB2, MYCBP2, ALCAM, NRCAM, ATP2B2, BDNF, ROBO1, ANK3, ETV1, ROBO2, DCLK1, DSCAM, PTPRZ1, NFASC, NTNG2, EVL, PCDH15, VAX2, LMX1A, NTN1, SLIT2, SLIT3, CTNNA2, RELN, EFNA5, APBB2, DST, CHL1, CACNA1A, MYH10</t>
  </si>
  <si>
    <t>GO:0005578~proteinaceous extracellular matrix</t>
  </si>
  <si>
    <t>LTBP1, GPC5, HMCN1, GPC6, COL12A1, COL11A1, USH2A, SPON1, CRTAC1, MMP17, MMP16, ADAMTS9, ADAMTS8, RELN, LAMC1, COL24A1, ADAM12, OTOA, CHL1, FRAS1, ADAMTS18, ADAMTSL1, ADAMTS19, ADAMTSL2, ADAMTS14, DAG1, SPOCK1, VIT, SMOC2, COL7A1, TNR, IMPG2, SFTPD, VWC2, FN1, COL4A4, COL4A2, PTPRZ1, FBN1, CCDC80, NTNG2, COL5A3, COL16A1, NTN1, LAMA1, FBLN1, COL19A1, COL14A1, LAMA3, FREM3, MUC5AC</t>
  </si>
  <si>
    <t>GO:0048858~cell projection morphogenesis</t>
  </si>
  <si>
    <t>ABLIM1, DCC, NRP1, ONECUT1, RTN4RL1, GLI2, CDH4, GLI3, EPHB2, MYCBP2, ALCAM, NRCAM, BDNF, ROBO1, ANK3, ETV1, ROBO2, DCLK1, DSCAM, PTPRZ1, NFASC, NTNG2, VAX2, EVL, PCDH15, LMX1A, NTN1, SLIT2, SLIT3, CTNNA2, BBS2, RELN, EFNA5, APBB2, IFT88, DST, CHL1, CACNA1A, MYH10</t>
  </si>
  <si>
    <t>GO:0032990~cell part morphogenesis</t>
  </si>
  <si>
    <t>ABLIM1, DCC, NRP1, ONECUT1, RTN4RL1, GLI2, CDH4, GLI3, EPHB2, MYCBP2, ALCAM, NRCAM, BDNF, ROBO1, ANK3, COL4A3BP, ETV1, ROBO2, DCLK1, DSCAM, PTPRZ1, NFASC, NTNG2, VAX2, EVL, PCDH15, LMX1A, NTN1, SLIT2, SLIT3, CTNNA2, BBS2, RELN, EFNA5, APBB2, IFT88, DST, CHL1, CACNA1A, MYH10</t>
  </si>
  <si>
    <t>GO:0030554~adenyl nucleotide binding</t>
  </si>
  <si>
    <t>ADCY1, ADCY2, ADCY8, ADCY5, F13A1, IDE, INO80, PI4K2B, PRKG1, TTN, CSNK2A2, TPK1, ATP2B1, ATP2B2, MAP3K5, MAT1A, MAP3K9, DDX25, NLRP4C, NLRP4B, ITPK1, KIF13B, MAP2K5, EGFR, CIITA, CARS, BCR, MAGI1, ABCB11, MYH6, WNK2, MARK3, STK4, MARK1, CARNS1, MYO18B, CAMK4, DHX29, MAPK4, ATP9A, DNAHC9, MAPK9, FLAD1, LRRK2, SMARCA2, LRRK1, KALRN, SMARCA4, KIF26B, FGFR2, NEK3, ERBB4, ERBB3, NEK1, TDRD9, DNAHC1, DSCAML1, WARS2, ULK4, ATP12A, GM4541, TK2, EPHB2, UBE2D3, TTBK1, RUNX2, GM4961, OBSCN, ITK, ABCB8, MYO1E, ACACA, TRIO, ATAD5, MYO1H, MMAB, ABCB4, P2RX5, NUBPL, NTRK3, EPHA5, EPHA6, EPHA8, P2RX3, PRKAR1B, NTRK2, DYRK1A, DDX50, PIP4K2A, CLCN7, UBE2E2, MYLK, MYH10, CDK19, CDK17, MYO7B, ATP10A, PRKAG2, PPIP5K2, PIP5K1B, MOV10L1, KCNJ10, DDR2, CAMKK1, ACVR1C, ACOX3, KIF2B, HSPH1, EEF2K, ATP8B1, POLG2, MDN1, CDK14, DHCR24, PRKCA, TRPM7, PRKCH, CDK6, CDK7, MORC1, ALK, PRKCE, ZFR2, RAD50, PRKCB, TRAP1, PRKD2, PRKCQ, MAST4, GM6902, KSR2, SQLE, DNAHC7A, HIPK2, TNNI3K, DNAHC11, FMO9, GALK2, CHD9, STK32B, DGKB, CHD7, PDE1C, KIF6, MAP3K2, DGKG, MAP3K1, DMGDH, CAMK2B, ABCA15, PAPSS1, CHD5, DCLK1, ACSL6, ABCA13, MYO5B, NOX4, FLT1, NLK, HCK, ATP1A4, CENPE, MAPK10, LARS2, RPS6KA1, CHTF18, AOX3, JAK2, AOX4, CIT, ABCC8, ABCC5</t>
  </si>
  <si>
    <t>GO:0001883~purine nucleoside binding</t>
  </si>
  <si>
    <t>ADCY1, ADCY2, ADCY8, ADCY5, F13A1, IDE, INO80, PI4K2B, PRKG1, TTN, CSNK2A2, TPK1, ATP2B1, ATP2B2, MAP3K5, MAT1A, MAP3K9, DDX25, NLRP4C, NLRP4B, ITPK1, KIF13B, MAP2K5, EGFR, CIITA, CARS, BCR, MAGI1, ABCB11, MYH6, WNK2, MARK3, STK4, MARK1, CARNS1, MYO18B, CAMK4, DHX29, MAPK4, ATP9A, DNAHC9, MAPK9, FLAD1, LRRK2, SMARCA2, LRRK1, KALRN, SMARCA4, KIF26B, FGFR2, NEK3, ERBB4, ERBB3, NEK1, TDRD9, DNAHC1, DSCAML1, WARS2, ULK4, ATP12A, GM4541, TK2, EPHB2, UBE2D3, TTBK1, RUNX2, GM4961, OBSCN, ITK, ABCB8, MYO1E, ACACA, TRIO, ATAD5, MYO1H, MMAB, ABCB4, P2RX5, NUBPL, NTRK3, EPHA5, EPHA6, EPHA8, P2RX3, PRKAR1B, NTRK2, DYRK1A, DDX50, PIP4K2A, CLCN7, UBE2E2, MYLK, MYH10, CDK19, CDK17, MYO7B, ATP10A, PRKAG2, PPIP5K2, PIP5K1B, MOV10L1, KCNJ10, DDR2, CAMKK1, ACVR1C, ACOX3, KIF2B, HSPH1, EEF2K, ATP8B1, POLG2, MDN1, CDK14, DHCR24, PRKCA, TRPM7, PRKCH, CDK6, CDK7, MORC1, ALK, PRKCE, ZFR2, RAD50, PRKCB, TRAP1, MAST4, PRKD2, PRKCQ, GM6902, KSR2, SQLE, DNAHC7A, HIPK2, TNNI3K, DNAHC11, FMO9, GALK2, CHD9, STK32B, DGKB, CHD7, PDE1C, KIF6, MAP3K2, DGKG, MAP3K1, DMGDH, TGM3, CAMK2B, ABCA15, PAPSS1, CHD5, DCLK1, ACSL6, ABCA13, MYO5B, NOX4, FLT1, NLK, HCK, ATP1A4, CENPE, MAPK10, LARS2, RPS6KA1, CHTF18, AOX3, JAK2, AOX4, CIT, ABCC8, ABCC5</t>
  </si>
  <si>
    <t>GO:0022843~voltage-gated cation channel activity</t>
  </si>
  <si>
    <t>KCNC2, KCNH1, SCN1A, KCNAB2, CACNB2, KCNJ10, KCNJ12, KCNS3, KCNQ5, KCNQ3, SCN9A, SCN7A, KCNQ1, SCN10A, KCNG2, KCND3, KCND2, KCNB2, KCTD1, KCTD2, CACNA1S, KCNA10, KCNJ6, CACNA1H, SCN11A, KCNH8, CACNA1C, CACNA1A, KCNH5</t>
  </si>
  <si>
    <t>GO:0031420~alkali metal ion binding</t>
  </si>
  <si>
    <t>KCNH1, KCNC2, SLC9A9, SCN1A, IMPA1, KCNAB2, KCNJ10, ATP12A, KCNJ12, KCNK13, KCNIP2, KCNIP1, KCNIP4, KCNS3, KCNQ5, KCNQ3, SLC23A2, SLC24A3, MAT1A, SLC4A8, SCN9A, NALCN, KCNQ1, SCN10A, KCNG2, SLC12A7, KCND3, SLC8A1, KCND2, KCNB2, SLC10A6, SLC10A7, ATP1A4, KCNA10, KCNJ6, SCN11A, SLC5A6, KCNH8, KCNH5</t>
  </si>
  <si>
    <t>GO:0006816~calcium ion transport</t>
  </si>
  <si>
    <t>SLC8A3, TRPV3, CACNB2, ATP2B1, ATP2B2, SLC24A3, SLC24A2, CAMK2B, MCOLN1, TRPV6, PPP3CA, NFATC1, CACNA2D1, TRPC4, SLC8A1, TRPM7, CACNG8, STIM2, GRIN2A, STIM1, CACNA2D3, CACNA1S, PRKCB, ITPR2, RYR2, CACNA1H, CACNA1C, CACNA1A</t>
  </si>
  <si>
    <t>GO:0001882~nucleoside binding</t>
  </si>
  <si>
    <t>GO:0030030~cell projection organization</t>
  </si>
  <si>
    <t>NRP1, GLI2, PRKG1, GLI3, SPAG16, NRCAM, EFHD1, ATP2B2, BDNF, ANK3, ROBO1, ROBO2, DSCAM, STX2, BAIAP2, VAX2, GPR98, SLIT2, CTNNA2, SLIT3, BBS2, CNTN4, RELN, EFNA5, IFT88, DST, CHL1, ABLIM1, DCC, ONECUT1, RTN4RL1, TTC8, CDH4, MYCBP2, EPHB2, ALCAM, ETV1, DCLK1, VAV3, PTPRZ1, NFASC, NTNG2, EVL, PCDH15, LMX1A, NTN1, NCKAP1, TSGA10, CIT, APBB2, CACNA1A, MYH10</t>
  </si>
  <si>
    <t>GO:0048812~neuron projection morphogenesis</t>
  </si>
  <si>
    <t>ABLIM1, DCC, NRP1, RTN4RL1, GLI2, CDH4, GLI3, EPHB2, MYCBP2, ALCAM, NRCAM, BDNF, ROBO1, ANK3, ETV1, ROBO2, DCLK1, DSCAM, PTPRZ1, NFASC, NTNG2, EVL, VAX2, LMX1A, NTN1, SLIT2, SLIT3, CTNNA2, RELN, EFNA5, APBB2, DST, CHL1, CACNA1A, MYH10</t>
  </si>
  <si>
    <t>GO:0032559~adenyl ribonucleotide binding</t>
  </si>
  <si>
    <t>ADCY1, ADCY2, ADCY8, ADCY5, F13A1, IDE, INO80, PI4K2B, PRKG1, TTN, CSNK2A2, TPK1, ATP2B1, ATP2B2, MAP3K5, MAT1A, MAP3K9, DDX25, NLRP4C, NLRP4B, ITPK1, KIF13B, MAP2K5, EGFR, CIITA, CARS, BCR, MAGI1, ABCB11, MYH6, WNK2, MARK3, STK4, MARK1, CARNS1, MYO18B, CAMK4, DHX29, MAPK4, ATP9A, DNAHC9, MAPK9, FLAD1, LRRK2, SMARCA2, LRRK1, KALRN, SMARCA4, KIF26B, FGFR2, NEK3, ERBB4, ERBB3, NEK1, TDRD9, DNAHC1, DSCAML1, WARS2, ULK4, ATP12A, GM4541, TK2, EPHB2, UBE2D3, TTBK1, RUNX2, GM4961, OBSCN, ITK, ABCB8, MYO1E, ACACA, TRIO, ATAD5, MYO1H, MMAB, ABCB4, P2RX5, NUBPL, NTRK3, EPHA5, EPHA6, EPHA8, P2RX3, PRKAR1B, NTRK2, DYRK1A, DDX50, PIP4K2A, CLCN7, UBE2E2, MYLK, MYH10, CDK19, CDK17, MYO7B, ATP10A, PRKAG2, PPIP5K2, PIP5K1B, MOV10L1, KCNJ10, DDR2, CAMKK1, ACVR1C, KIF2B, HSPH1, EEF2K, ATP8B1, POLG2, MDN1, CDK14, PRKCA, TRPM7, PRKCH, CDK6, CDK7, MORC1, ALK, PRKCE, ZFR2, RAD50, PRKCB, TRAP1, PRKD2, PRKCQ, MAST4, GM6902, KSR2, DNAHC7A, HIPK2, TNNI3K, DNAHC11, GALK2, CHD9, STK32B, DGKB, CHD7, PDE1C, KIF6, MAP3K2, MAP3K1, DGKG, CAMK2B, ABCA15, PAPSS1, CHD5, DCLK1, ACSL6, ABCA13, MYO5B, FLT1, NLK, HCK, ATP1A4, CENPE, LARS2, MAPK10, RPS6KA1, CHTF18, JAK2, CIT, ABCC8, ABCC5</t>
  </si>
  <si>
    <t>GO:0007409~axonogenesis</t>
  </si>
  <si>
    <t>ABLIM1, DCC, NRP1, RTN4RL1, GLI2, CDH4, GLI3, EPHB2, MYCBP2, ALCAM, NRCAM, BDNF, ROBO1, ANK3, ETV1, ROBO2, DCLK1, PTPRZ1, NFASC, NTNG2, EVL, VAX2, LMX1A, NTN1, SLIT2, CTNNA2, SLIT3, RELN, EFNA5, APBB2, DST, CHL1, MYH10</t>
  </si>
  <si>
    <t>GO:0030955~potassium ion binding</t>
  </si>
  <si>
    <t>KCNH1, KCNC2, SCN1A, KCNAB2, KCNJ10, KCNJ12, KCNK13, KCNIP2, ATP12A, KCNIP1, KCNIP4, KCNS3, KCNQ5, KCNQ3, MAT1A, SLC24A3, KCNQ1, KCNG2, SLC12A7, KCND3, KCND2, KCNB2, ATP1A4, KCNA10, KCNJ6, KCNH8, KCNH5</t>
  </si>
  <si>
    <t>GO:0030695~GTPase regulator activity</t>
  </si>
  <si>
    <t>DLC1, PREX1, RAB3GAP1, RASGEF1A, RANGAP1, TTN, RAB3IP, RGL2, GBF1, RAPGEF5, DEPDC1B, AGAP3, BCR, RPH3A, TBC1D22A, ARHGAP26, ARHGAP25, RALGAPA2, GAPVD1, SGSM1, ACAP2, SRGAP3, LRRK2, SPATA13, RIN3, KALRN, RALGPS1, TBC1D8, CYTH4, ASAP1, ASAP3, RCC1, RIMS1, ADAP1, DOCK2, RASGRP1, TBC1D5, GPSM1, TBC1D4, FGD5, FGD6, ARHGEF10L, RASA1, TBC1D2, OBSCN, SERGEF, TBC1D2B, VAV3, TRIO, DOCK5, DOCK3, USP6NL, RGS3, RGS7, RGS9, CIT</t>
  </si>
  <si>
    <t>GO:0005524~ATP binding</t>
  </si>
  <si>
    <t>ADCY1, ADCY2, ADCY8, ADCY5, F13A1, IDE, INO80, PI4K2B, PRKG1, TTN, CSNK2A2, TPK1, ATP2B1, ATP2B2, MAP3K5, MAT1A, MAP3K9, DDX25, NLRP4C, NLRP4B, ITPK1, KIF13B, MAP2K5, EGFR, CIITA, CARS, BCR, MAGI1, ABCB11, MYH6, WNK2, MARK3, STK4, MARK1, CARNS1, MYO18B, CAMK4, DHX29, MAPK4, ATP9A, DNAHC9, MAPK9, FLAD1, LRRK2, SMARCA2, LRRK1, KALRN, SMARCA4, KIF26B, FGFR2, NEK3, ERBB4, ERBB3, NEK1, TDRD9, DNAHC1, DSCAML1, WARS2, ULK4, ATP12A, GM4541, TK2, EPHB2, UBE2D3, TTBK1, RUNX2, GM4961, OBSCN, ITK, ABCB8, MYO1E, ACACA, TRIO, ATAD5, MYO1H, MMAB, ABCB4, P2RX5, NUBPL, EPHA5, NTRK3, EPHA6, EPHA8, P2RX3, NTRK2, DYRK1A, DDX50, PIP4K2A, CLCN7, UBE2E2, MYLK, MYH10, CDK19, CDK17, MYO7B, ATP10A, PPIP5K2, PIP5K1B, MOV10L1, KCNJ10, DDR2, CAMKK1, ACVR1C, KIF2B, HSPH1, EEF2K, ATP8B1, POLG2, MDN1, CDK14, PRKCA, TRPM7, PRKCH, CDK6, CDK7, MORC1, ALK, PRKCE, ZFR2, RAD50, PRKCB, TRAP1, PRKD2, PRKCQ, MAST4, GM6902, KSR2, DNAHC7A, HIPK2, TNNI3K, DNAHC11, GALK2, CHD9, STK32B, DGKB, CHD7, KIF6, MAP3K2, MAP3K1, DGKG, CAMK2B, ABCA15, PAPSS1, CHD5, DCLK1, ACSL6, ABCA13, MYO5B, FLT1, NLK, HCK, ATP1A4, CENPE, LARS2, MAPK10, RPS6KA1, CHTF18, JAK2, CIT, ABCC8, ABCC5</t>
  </si>
  <si>
    <t>GO:0034702~ion channel complex</t>
  </si>
  <si>
    <t>KCNC2, SCN1A, GABRB1, CACNB2, KCNS3, KCNQ5, BEST3, KCNQ3, TTYH2, SCN9A, ANO3, ANO2, SCN7A, ANO4, KCNQ1, SCN10A, KCNG2, ANO10, KCND3, GABRG3, GABRA2, KCND2, GABRA4, KCNB2, KCTD1, KCTD2, CACNA1S, KCNA10, CACNA1H, SCN11A, CACNA1C, CACNA1A</t>
  </si>
  <si>
    <t>GO:0060589~nucleoside-triphosphatase regulator activity</t>
  </si>
  <si>
    <t>GO:0031175~neuron projection development</t>
  </si>
  <si>
    <t>ABLIM1, DCC, NRP1, RTN4RL1, PRKG1, GLI2, CDH4, GLI3, EPHB2, MYCBP2, ALCAM, NRCAM, EFHD1, BDNF, ROBO1, ANK3, ETV1, ROBO2, DCLK1, DSCAM, PTPRZ1, NFASC, NTNG2, EVL, VAX2, LMX1A, NTN1, SLIT2, SLIT3, CTNNA2, CNTN4, RELN, EFNA5, CIT, APBB2, DST, CHL1, CACNA1A, MYH10</t>
  </si>
  <si>
    <t>GO:0004672~protein kinase activity</t>
  </si>
  <si>
    <t>KCNH1, CDK19, CDK17, NRP1, PRKAG2, PRKG1, TTN, DDR2, CAMKK1, ACVR1C, EDNRA, CSNK2A2, MAP3K5, MAP3K9, EEF2K, CDK14, MAP2K5, PRKCA, EGFR, BCR, TRPM7, PRKCH, CDK6, CDK7, WNK2, MARK3, PRKCE, ALK, STK4, MARK1, PRKCB, MAST4, PRKCQ, PRKD2, GM6902, KSR2, CAMK4, MAPK4, HIPK2, MAPK9, TNNI3K, KCNH8, RELN, LRRK2, LRRK1, KCNH5, KALRN, FGFR2, NEK3, ERBB4, ERBB3, NEK1, ULK4, EPHB2, STK32B, TTBK1, MAP3K2, MAP3K1, CAMK2B, DCLK1, OBSCN, ITK, FLT1, HCK, NLK, TRIO, MAPK10, EPHA5, NTRK3, EPHA6, RPS6KA1, EPHA8, NTRK2, DYRK1A, JAK2, CIT, MYLK</t>
  </si>
  <si>
    <t>GO:0006813~potassium ion transport</t>
  </si>
  <si>
    <t>KCNH1, KCNC2, SCN1A, KCNAB2, KCNJ10, ATP12A, KCNK13, KCNIP2, KCNJ12, KCNIP1, KCNIP4, KCNS3, KCNQ5, KCNQ3, SLC24A3, KCNK5, KCNQ1, KCNG2, SLC12A7, KCND3, KCND2, KCNB2, KCTD1, ATP1A4, KCTD2, KCNA10, KCNJ6, KCNT2, KCNH8, ABCC8, KCNH5</t>
  </si>
  <si>
    <t>GO:0000166~nucleotide binding</t>
  </si>
  <si>
    <t>ADCY1, ADCY2, ADCY8, ADCY5, LEMD3, PRKG1, HIBADH, ATP2B1, TPK1, ATP2B2, DIRAS1, MAP3K5, MAT1A, RAVER2, MAP3K9, KIF13B, MAP2K5, BCR, MAGI1, ABCB11, MYH6, WNK2, MARK3, MARK1, CARNS1, MYO18B, DHX29, CAMK4, MAPK4, DNAHC9, MAPK9, KIF26B, RALYL, NEK3, GNAI2, ERBB4, GNAI1, ERBB3, NEK1, TDRD9, DNAHC1, IGF2BP1, MYEF2, WARS2, IGF2BP3, ATP12A, GM4541, TK2, EPHB2, GM4961, ACACA, TRIO, NUBPL, EPHA5, NTRK3, EPHA6, EPHA8, ARF3, NTRK2, CLCN7, MYO7B, ATP10A, KCNJ10, CAMKK1, HSPH1, GUCY1A2, EEF2K, GUCY1A3, ARL5B, AGAP3, DHCR24, MORC1, ZFR2, RAD50, MAST4, TRAP1, GM6902, KSR2, SQLE, DNAHC7A, GNAS, ENOX1, RAB3B, UGDH, FMO9, GALK2, GPHN, DGKB, PDE1C, DGKG, PAPSS1, ABCA15, RBM25, ACSL6, ABCA13, MYO5B, NLK, ATP1A4, ELAVL2, ELAVL3, MAPK10, RPS6KA1, PYGL, CHTF18, AOX3, AOX4, CIT, ABCC8, ABCC5, RALY, F13A1, IDE, INO80, RBM6, PI4K2B, TTN, CNOT4, CSNK2A2, DDX25, ARL15, NLRP4C, RALB, RBMS3, NLRP4B, ITPK1, RBM11, RDM1, RBMS1, EGFR, CIITA, CARS, STK4, ATP9A, CELF4, EFTUD1, FLAD1, LRRK2, SMARCA2, LRRK1, KALRN, SMARCA4, FGFR2, ME3, ME2, SETD1B, DSCAML1, ULK4, UBE2D3, TTBK1, RUNX2, OBSCN, ITK, RAB8B, ABCB8, NIN, MYO1E, RNPS1, ATAD5, MYO1H, DOCK3, MMAB, ABCB4, P2RX5, P2RX3, PRKAR1B, DYRK1A, DDX50, PIP4K2A, UBE2E2, MYLK, MYH10, CDK19, CDK17, PRKAG2, PPIP5K2, PIP5K1B, RHOQ, MOV10L1, DDR2, ACVR1C, ACOX3, KIF2B, ATP8B1, POLG2, MDN1, CDK14, PRKCA, TRPM7, PRKCH, CDK6, CDK7, PRKCE, ALK, PRKCB, PRKCQ, PRKD2, HIPK2, HHAT, TNNI3K, DNAHC11, CHD9, STK32B, CHD7, MAP3K2, KIF6, MAP3K1, MSI1, TGM3, MSI2, DMGDH, CAMK2B, TNRC6B, CHD5, DCLK1, NOX4, FLT1, GNAO1, HCK, SIRT5, CENPE, LARS2, DACH1, JAK2</t>
  </si>
  <si>
    <t>DCC, SCN1A, CPLX1, ADCY2, NRP1, GRIK1, UTRN, KATNB1, GABBR2, KCNJ12, PEX5L, MYCBP2, ALCAM, NRCAM, ANK3, ROBO1, KLC1, DNER, ROBO2, CABLES1, ANKS1B, KCND3, GRIN2A, NFASC, PARK2, DPYSL2, DDN, SAMD4, CTNNA2, NCAM1, NCAM2, GRM8, P2RX3, NTRK2, TSGA10, RELN, ERC2, CACNA1C, CACNA1A, CHL1, MYH10</t>
  </si>
  <si>
    <t>GO:0044420~extracellular matrix part</t>
  </si>
  <si>
    <t>FRAS1, COL4A4, COL4A2, FBN1, DAG1, CCDC80, COL5A3, NTN1, LAMA1, SMOC2, FBLN1, HMCN1, LAMA3, FREM3, COL7A1, VWC2, MUC5AC, LAMC1, COL24A1, COL11A1, USH2A, FN1</t>
  </si>
  <si>
    <t>GO:0048666~neuron development</t>
  </si>
  <si>
    <t>ABLIM1, DCC, NRP1, RTN4RL1, RORB, PRKG1, GLI2, CDH4, GLI3, EPHB2, MYCBP2, ALCAM, NRCAM, ATP2B2, EFHD1, BDNF, CRB1, ROBO1, ANK3, ETV1, ROBO2, DCLK1, DSCAM, PTPRZ1, NFASC, NTNG2, VAX2, EVL, PCDH15, LMX1A, NTN1, GPR98, SLIT2, SLIT3, CTNNA2, NTRK2, CNTN4, RELN, EFNA5, TRP73, CIT, APBB2, DST, CACNA1A, CHL1, MYH10</t>
  </si>
  <si>
    <t>GO:0007156~homophilic cell adhesion</t>
  </si>
  <si>
    <t>CLSTN2, DSCAML1, CDH2, CDH4, CDH5, DCHS1, CDH6, CDH22, CDH7, CDH20, FAT3, PVRL1, FAT4, ROBO2, CDH26, PCDH9, PCDH15, PCDH7, CDH12, CDH13, CDH18, CDH19, CHL1, CDH10, CDH11</t>
  </si>
  <si>
    <t>GO:0034703~cation channel complex</t>
  </si>
  <si>
    <t>KCNC2, KCND3, SCN1A, KCND2, KCNB2, KCTD1, CACNB2, KCTD2, CACNA1S, KCNS3, KCNA10, KCNQ5, KCNQ3, SCN9A, CACNA1H, SCN11A, SCN7A, CACNA1C, KCNQ1, CACNA1A, SCN10A, KCNG2</t>
  </si>
  <si>
    <t>GO:0005267~potassium channel activity</t>
  </si>
  <si>
    <t>KCNC2, KCNH1, SCN1A, KCNAB2, KCNJ10, KCNJ12, KCNK13, KCNIP2, KCNIP1, KCNIP4, KCNS3, KCNQ5, KCNQ3, KCNK5, KCNQ1, KCNG2, KCND3, KCND2, KCNB2, KCTD1, KCTD2, KCNA10, KCNJ6, KCNT2, KCNH8, KCNH5</t>
  </si>
  <si>
    <t>GO:0015276~ligand-gated ion channel activity</t>
  </si>
  <si>
    <t>TRPC4, GABRG3, GABRA2, GRIK1, GABRA4, GRIK2, GABRB1, GRIK4, GRIN2A, KCNJ10, KCNJ12, ITPR2, P2RX5, KCNJ6, GRIA1, RYR3, P2RX3, GRIN2D, GRID2, RYR2, CHRNE, HTR3B, GRID1</t>
  </si>
  <si>
    <t>GO:0022834~ligand-gated channel activity</t>
  </si>
  <si>
    <t>ADAMTS14, UTRN, CDH2, VIT, ATP2B2, SMOC2, GPHN, ANK3, SERAC1, TNR, NRG1, COL11A1, NRXN2, NRXN3, NFASC, CCDC80, NLGN1, KY, NRXN1, COL5A3, CACNA1S, FBLN1, COL19A1, MUC5AC, LAMC1, APBB2, CACNA1A, SMARCA4</t>
  </si>
  <si>
    <t>GO:0017076~purine nucleotide binding</t>
  </si>
  <si>
    <t>ADCY1, ADCY2, ADCY8, F13A1, ADCY5, IDE, INO80, PI4K2B, PRKG1, TTN, CSNK2A2, TPK1, ATP2B1, ATP2B2, DIRAS1, MAP3K5, MAT1A, MAP3K9, DDX25, ARL15, NLRP4C, RALB, NLRP4B, ITPK1, KIF13B, MAP2K5, CIITA, EGFR, CARS, BCR, MAGI1, ABCB11, MYH6, WNK2, MARK3, STK4, MARK1, CARNS1, MYO18B, CAMK4, DHX29, MAPK4, ATP9A, DNAHC9, EFTUD1, MAPK9, FLAD1, LRRK2, SMARCA2, LRRK1, KALRN, SMARCA4, KIF26B, FGFR2, GNAI2, NEK3, ERBB4, GNAI1, ERBB3, NEK1, TDRD9, DNAHC1, DSCAML1, WARS2, ULK4, ATP12A, GM4541, TK2, EPHB2, UBE2D3, TTBK1, RUNX2, GM4961, OBSCN, ITK, ABCB8, RAB8B, NIN, MYO1E, ACACA, TRIO, ATAD5, MYO1H, MMAB, DOCK3, ABCB4, P2RX5, NUBPL, NTRK3, EPHA5, EPHA6, EPHA8, P2RX3, ARF3, PRKAR1B, NTRK2, DYRK1A, DDX50, PIP4K2A, CLCN7, UBE2E2, MYLK, MYH10, CDK19, CDK17, MYO7B, ATP10A, PRKAG2, PPIP5K2, PIP5K1B, RHOQ, MOV10L1, KCNJ10, DDR2, CAMKK1, ACVR1C, ACOX3, KIF2B, HSPH1, EEF2K, ATP8B1, GUCY1A3, POLG2, ARL5B, MDN1, CDK14, AGAP3, DHCR24, PRKCA, TRPM7, PRKCH, CDK6, CDK7, MORC1, PRKCE, ALK, ZFR2, RAD50, PRKCB, TRAP1, MAST4, PRKCQ, PRKD2, GM6902, KSR2, SQLE, DNAHC7A, HIPK2, HHAT, TNNI3K, GNAS, RAB3B, DNAHC11, FMO9, GALK2, CHD9, STK32B, DGKB, CHD7, PDE1C, MAP3K2, KIF6, DGKG, MAP3K1, DMGDH, TGM3, CAMK2B, PAPSS1, ABCA15, CHD5, DCLK1, ACSL6, ABCA13, MYO5B, NOX4, GNAO1, FLT1, NLK, HCK, ATP1A4, CENPE, MAPK10, LARS2, RPS6KA1, CHTF18, AOX3, JAK2, AOX4, CIT, ABCC8, ABCC5</t>
  </si>
  <si>
    <t>GO:0051056~regulation of small GTPase mediated signal transduction</t>
  </si>
  <si>
    <t>TBC1D8, PREX1, CYTH4, ASAP1, RASGEF1A, ASAP3, TTN, ADAP1, RGL2, DOCK2, GBF1, RASGRP1, TBC1D5, RAPGEF5, TBC1D4, FGD5, NRG1, FGD6, RASA1, ARHGEF10L, AGAP3, TBC1D2, OBSCN, TBC1D2B, BCR, VAV3, TRIO, TBC1D22A, USP6NL, RALGAPA2, NOTCH2, GAPVD1, SGSM1, ACAP2, RELN, SPATA13, KALRN</t>
  </si>
  <si>
    <t>GO:0015672~monovalent inorganic cation transport</t>
  </si>
  <si>
    <t>KCNH1, SLC9A9, KCNC2, GM5134, SCN1A, KCNAB2, KCNJ10, ATP12A, KCNK13, KCNIP2, KCNJ12, KCNIP1, KCNIP4, KCNS3, KCNQ5, KCNQ3, SLC23A2, SLC24A3, KCNK5, SLC4A8, SCN9A, SCN7A, NALCN, KCNQ1, SCN10A, KCNG2, SLC12A7, KCND3, SLC8A1, KCND2, KCNB2, SLC10A6, KCTD1, SLC10A7, ATP1A4, KCTD2, KCNA10, KCNJ6, KCNT2, SCN11A, SLC5A6, KCNH8, ATP6V0A4, ABCC8, KCNH5</t>
  </si>
  <si>
    <t>GO:0030182~neuron differentiation</t>
  </si>
  <si>
    <t>NRP1, RORB, RORA, GLI2, PRKG1, GLI3, NRCAM, EFHD1, ATP2B2, BDNF, ANK3, ROBO1, PAX7, ROBO2, NRG1, USH2A, DSCAM, MDGA2, PTPRR, VAX2, SLIT2, GPR98, SLIT3, CTNNA2, CNTN4, RELN, EFNA5, TRP73, DST, CHL1, ABLIM1, DCC, RTN4RL1, SOX5, CDH4, MYCBP2, EPHB2, ALCAM, CRB1, ETV1, GFI1, DCLK1, PTPRZ1, NFASC, NTNG2, EVL, PCDH15, LMX1A, NTN1, NTRK3, NTRK2, CIT, APBB2, CACNA1A, MYH10</t>
  </si>
  <si>
    <t>GO:0005083~small GTPase regulator activity</t>
  </si>
  <si>
    <t>DLC1, TBC1D8, RAB3GAP1, PREX1, CYTH4, ASAP1, RANGAP1, ASAP3, TTN, RCC1, RIMS1, ADAP1, DOCK2, GBF1, TBC1D5, RAPGEF5, TBC1D4, FGD5, FGD6, ARHGEF10L, AGAP3, TBC1D2, OBSCN, SERGEF, TBC1D2B, BCR, VAV3, TRIO, RPH3A, TBC1D22A, USP6NL, SGSM1, ACAP2, CIT, SPATA13, KALRN</t>
  </si>
  <si>
    <t>GO:0005262~calcium channel activity</t>
  </si>
  <si>
    <t>CACNA2D1, TRPC4, TRPM7, CACNG8, TRPV3, GRIN2A, CACNB2, CACNA2D3, CACNA1S, ITPR2, SLC24A2, RYR3, RYR2, CACNA1H, TRPV6, CACNA1C, CACNA1A</t>
  </si>
  <si>
    <t>GO:0005856~cytoskeleton</t>
  </si>
  <si>
    <t>CEP72, UTRN, RANGAP1, PDLIM1, TTN, AI314180, HOOK3, KIF13B, MAP2K5, MTUS2, UBR4, GRIN2A, PDE4D, MYH6, PLK1S1, RPH3A, MARK1, CTNNA3, CTNNA2, TACC2, MYO18B, RCC2, DNAHC9, SNTG1, PDE4DIP, CLIP2, ERC2, DST, ADD3, KIF26B, KALRN, AKAP12, KATNB1, DNAHC1, DAG1, TTC8, KRT23, CORO2B, DOCK2, CDC42EP2, NPHP4, CDC42EP1, PPP2R2B, FGD5, FGD6, GM4961, ARHGEF10L, OBSCN, NIN, MYO1E, PTPN13, EVL, MYO1H, SHANK3, NEDD1, CDC42SE2, NTRK2, PARP4, TSGA14, MYH10, TTLL9, TLN2, MYO7B, FERMT2, TTLL5, CPEB1, SPAG17, SPAG16, KIF2B, FRMD5, CTTN, SLMAP, CNTLN, DLG2, DYNC1I1, ANKS1B, SH3PXD2A, MICAL3, DNAIC1, FLNB, ARHGAP26, ELMO1, FMN1, SGCG, RIF1, PLEKHH2, FRMD4A, DNAHC7A, FRMD4B, FHOD3, TCHP, IFT88, SGCZ, ABLIM1, TRIOBP, CALD1, DNAHC11, MYCBP2, AMPH, GPHN, SORBS1, KLC1, KIF6, TGM3, TEKT5, MYOM1, MYO5B, DLGAP2, NLGN1, CENPF, CENPE, KY, PARK2, PKNOX2, EPB4.1L2, EPB4.1L1, RPS6KA1, NEB, GRIA1, SVIL, NINL, JAK2, CIT, CALM2</t>
  </si>
  <si>
    <t>CSPG4, TTN, PRKG1, CSNK2A2, MAP3K5, MAP3K9, MAP2K5, EGFR, PTPRJ, PTPRM, BCR, PTPRN2, PTPRR, PTPRS, PTPRT, WNK2, MARK3, STK4, MARK1, TPTE, SPAG9, CAMK4, MAPK4, MAPK9, RELN, LRRK2, LRRK1, KALRN, FGFR2, ERBB4, NEK3, GNAI2, ERBB3, NEK1, ULK4, ACP1, EPHB2, TTBK1, DUSP16, ITK, OBSCN, PTPN13, TRIO, EPHA5, NTRK3, EPHA6, EPHA8, PRKAR1B, DYRK1A, NTRK2, MYLK, CDK19, CDK17, IMPA1, CDC14B, SYNJ1, DDR2, CAMKK1, ACVR1C, EEF2K, CDK14, PRKCA, TRPM7, PRKCH, CDK6, CDK7, PRKCE, ALK, PRKCB, PRKCQ, PRKD2, MAST4, GM6902, EYA1, PPM1E, KSR2, HIPK2, TNNI3K, PPM1B, GALK2, MTMR2, STK32B, MAP3K2, MAP3K1, C1QTNF2, PPP1R12A, CAMK2B, PPP3CA, DCLK1, PTPRD, FLT1, PTPRZ1, NLK, HCK, MAPK10, RPS6KA1, RSRC1, JAK2, CIT, ATP6V0A4</t>
  </si>
  <si>
    <t>GO:0032555~purine ribonucleotide binding</t>
  </si>
  <si>
    <t>ADCY1, ADCY2, ADCY8, F13A1, ADCY5, IDE, INO80, PI4K2B, PRKG1, TTN, CSNK2A2, TPK1, ATP2B1, ATP2B2, DIRAS1, MAP3K5, MAT1A, MAP3K9, DDX25, ARL15, NLRP4C, RALB, NLRP4B, ITPK1, KIF13B, MAP2K5, EGFR, CIITA, CARS, BCR, MAGI1, ABCB11, MYH6, WNK2, MARK3, STK4, MARK1, CARNS1, MYO18B, CAMK4, DHX29, MAPK4, ATP9A, DNAHC9, EFTUD1, MAPK9, FLAD1, LRRK2, SMARCA2, LRRK1, KALRN, SMARCA4, KIF26B, FGFR2, GNAI2, NEK3, ERBB4, GNAI1, ERBB3, NEK1, TDRD9, DNAHC1, DSCAML1, WARS2, ULK4, ATP12A, GM4541, TK2, EPHB2, UBE2D3, TTBK1, RUNX2, GM4961, OBSCN, ITK, ABCB8, RAB8B, NIN, MYO1E, ACACA, TRIO, ATAD5, MYO1H, MMAB, DOCK3, ABCB4, P2RX5, NUBPL, NTRK3, EPHA5, EPHA6, EPHA8, P2RX3, ARF3, PRKAR1B, NTRK2, DYRK1A, DDX50, PIP4K2A, CLCN7, UBE2E2, MYLK, MYH10, CDK19, CDK17, MYO7B, ATP10A, PRKAG2, PPIP5K2, PIP5K1B, RHOQ, MOV10L1, KCNJ10, DDR2, CAMKK1, ACVR1C, KIF2B, HSPH1, EEF2K, ATP8B1, GUCY1A3, POLG2, ARL5B, MDN1, CDK14, AGAP3, PRKCA, TRPM7, PRKCH, CDK6, CDK7, MORC1, ALK, PRKCE, ZFR2, RAD50, PRKCB, TRAP1, MAST4, PRKD2, PRKCQ, GM6902, KSR2, DNAHC7A, HIPK2, HHAT, TNNI3K, GNAS, RAB3B, DNAHC11, GALK2, CHD9, STK32B, DGKB, CHD7, PDE1C, KIF6, MAP3K2, DGKG, MAP3K1, TGM3, CAMK2B, PAPSS1, ABCA15, CHD5, DCLK1, ACSL6, ABCA13, MYO5B, GNAO1, FLT1, NLK, HCK, ATP1A4, CENPE, MAPK10, LARS2, RPS6KA1, CHTF18, JAK2, CIT, ABCC8, ABCC5</t>
  </si>
  <si>
    <t>GO:0032553~ribonucleotide binding</t>
  </si>
  <si>
    <t>NRXN2, NRXN3, UTRN, NFASC, NLGN1, KY, CDH2, NRXN1, CACNA1S, ATP2B2, GPHN, ANK3, NRG1, CACNA1A</t>
  </si>
  <si>
    <t>GO:0006928~cell motion</t>
  </si>
  <si>
    <t>NRP1, CSPG4, GLI2, PRKG1, GLI3, NRCAM, BDNF, ANK3, ROBO1, ROBO2, NRG1, EGFR, PRKCA, MDGA1, ARID5B, SLIT2, MIXL1, ELMO1, CTNNA2, SLIT3, TNS3, GM6902, TNS1, RELN, EFNA5, LAMC1, CHL1, CER1, ABLIM1, DCC, ITGA11, DNAHC11, CDH2, CDH4, PEX5L, MYCBP2, EPHB2, ALCAM, ETV1, DCLK1, VAV3, FLT1, NFASC, ATP1A4, EVL, LMX1A, NTN1, NCKAP1, SYNE2, APBB2, MYH10</t>
  </si>
  <si>
    <t>GO:0007268~synaptic transmission</t>
  </si>
  <si>
    <t>CPLX1, GRIK1, GRIK2, SYNJ1, CACNB2, GRIN2D, GRID2, APBA2, PPP3CA, SV2A, NRG1, SHC3, APBA1, DLG2, NRXN2, NRXN3, GRIN2A, NLGN1, PARK2, NRXN1, RPH3A, PCLO, LIN7A, CTNNA2, CAMK4, GRM8, P2RX3, UNC13C, CACNA1C, CACNA1A</t>
  </si>
  <si>
    <t>GO:0015674~di-, tri-valent inorganic cation transport</t>
  </si>
  <si>
    <t>CDK19, CDK17, CSPG4, PRKG1, TTN, DDR2, CAMKK1, ACVR1C, CSNK2A2, MAP3K5, MAP3K9, EEF2K, CDK14, MAP2K5, PRKCA, EGFR, BCR, TRPM7, PRKCH, CDK6, CDK7, WNK2, MARK3, PRKCE, ALK, STK4, MARK1, PRKCB, SPAG9, MAST4, PRKCQ, PRKD2, GM6902, KSR2, CAMK4, MAPK4, HIPK2, MAPK9, TNNI3K, RELN, LRRK2, LRRK1, KALRN, FGFR2, NEK3, ERBB4, GNAI2, ERBB3, NEK1, ULK4, EPHB2, STK32B, TTBK1, MAP3K2, MAP3K1, C1QTNF2, CAMK2B, DCLK1, OBSCN, ITK, FLT1, HCK, NLK, TRIO, MAPK10, NTRK3, EPHA5, EPHA6, RPS6KA1, EPHA8, PRKAR1B, RSRC1, NTRK2, DYRK1A, JAK2, CIT, MYLK</t>
  </si>
  <si>
    <t>GO:0005230~extracellular ligand-gated ion channel activity</t>
  </si>
  <si>
    <t>GABRG3, GABRA2, GRIK1, GABRA4, GRIK2, GABRB1, GRIK4, GRIN2A, P2RX5, GRIA1, GRIN2D, P2RX3, GRID2, CHRNE, HTR3B, GRID1</t>
  </si>
  <si>
    <t>GO:0005604~basement membrane</t>
  </si>
  <si>
    <t>FRAS1, COL4A4, COL4A2, CCDC80, DAG1, NTN1, LAMA1, SMOC2, FBLN1, LAMA3, HMCN1, FREM3, COL7A1, VWC2, LAMC1, USH2A, FN1</t>
  </si>
  <si>
    <t>GO:0016337~cell-cell adhesion</t>
  </si>
  <si>
    <t>CLDN18, CLSTN2, DSCAML1, CDH2, CDH4, DCHS1, CDH5, CDH6, NRCAM, CDH22, CDH7, CDH20, PVRL1, FAT3, FAT4, ROBO2, CDH26, COL11A1, COL13A1, NLGN1, LEF1, PCDH9, PCDH15, PCDH7, CTNNA3, GPR98, CTNNA2, NCAM1, CDH12, CDH13, CDH18, CDH19, CYFIP2, CHL1, CDH10, CDH11</t>
  </si>
  <si>
    <t>GO:0005516~calmodulin binding</t>
  </si>
  <si>
    <t>KCNH1, ADCY1, SLC8A1, PHKB, CALD1, ESRRG, UBR4, MYH6, TTN, CAMKK1, ATP2B2, CAMK4, PDE1C, EEF2K, CAMK2B, TRPV6, PPP3CA, ADD3, MYO5B, MYLK, KCNH5, MYH10</t>
  </si>
  <si>
    <t>GO:0004674~protein serine/threonine kinase activity</t>
  </si>
  <si>
    <t>CDK19, CDK17, PRKAG2, TTN, PRKG1, CAMKK1, ACVR1C, CSNK2A2, MAP3K5, MAP3K9, EEF2K, CDK14, MAP2K5, PRKCA, BCR, TRPM7, PRKCH, CDK6, CDK7, WNK2, MARK3, PRKCE, STK4, MARK1, PRKCB, MAST4, PRKCQ, PRKD2, GM6902, KSR2, CAMK4, MAPK4, HIPK2, TNNI3K, MAPK9, LRRK2, LRRK1, KALRN, NEK3, NEK1, ULK4, STK32B, MAP3K2, TTBK1, MAP3K1, CAMK2B, DCLK1, OBSCN, NLK, TRIO, MAPK10, RPS6KA1, DYRK1A, CIT, MYLK</t>
  </si>
  <si>
    <t>GO:0005096~GTPase activator activity</t>
  </si>
  <si>
    <t>DLC1, TBC1D8, RAB3GAP1, ASAP1, RANGAP1, ASAP3, ADAP1, DOCK2, GPSM1, TBC1D5, TBC1D4, DEPDC1B, RASA1, AGAP3, TBC1D2, TBC1D2B, BCR, TBC1D22A, ARHGAP26, USP6NL, ARHGAP25, RALGAPA2, GAPVD1, SGSM1, RGS3, ACAP2, SRGAP3, RGS7, RGS9, LRRK2, RIN3</t>
  </si>
  <si>
    <t>GRIK1, NRXN2, NRXN3, GRM8, GRIK2, GRIK4, GRIN2A, ERC2, NRXN1, RIMS1</t>
  </si>
  <si>
    <t>GO:0005249~voltage-gated potassium channel activity</t>
  </si>
  <si>
    <t>KCNH1, KCNC2, KCND3, SCN1A, KCND2, KCNAB2, KCNB2, KCTD1, KCNJ10, KCTD2, KCNJ12, KCNS3, KCNA10, KCNQ5, KCNQ3, KCNJ6, KCNH8, KCNQ1, KCNG2, KCNH5</t>
  </si>
  <si>
    <t>GO:0007610~behavior</t>
  </si>
  <si>
    <t>OPRM1, ADCY1, GRIK1, GRIK2, ADCY8, ADCY5, HEXB, SYNJ1, ATP2B2, BDNF, CHST10, ROBO1, GRIN2D, SLC24A2, ROBO2, SHC3, NRG1, DSCAM, PRKCA, GRIN2A, UBR3, PRKCE, SLIT2, BBS2, HIPK2, RELN, CHL1, SCN1A, CTNND2, EPHB2, AMPH, NPAS2, DOCK2, NPAS3, CHD7, SCN9A, APBA2, ETV1, GFI1, APBA1, GNAO1, PCDH15, PARK2, NR4A3, FOXP2, GRIA1, PRKAR1B, P2RX3, NTRK2, SLC18A2, USP46, CACNA1C, CACNA1A</t>
  </si>
  <si>
    <t>GO:0004970~ionotropic glutamate receptor activity</t>
  </si>
  <si>
    <t>GRIK1, GRIA1, GRIK2, GRIN2D, GRIK4, GRIN2A, GRID2, GRID1</t>
  </si>
  <si>
    <t>GO:0005234~extracellular-glutamate-gated ion channel activity</t>
  </si>
  <si>
    <t>GO:0007507~heart development</t>
  </si>
  <si>
    <t>MEF2C, DLC1, NRP1, ERBB4, ERBB3, GLI2, TTN, GLI3, EDNRA, CHD7, MYOCD, COL4A3BP, RARB, NRG1, PCSK5, COL11A1, MAP2K5, NFATC1, NOX4, PTPRJ, CENPF, MYH6, TAB1, MECOM, PROX1, MIXL1, NCKAP1, MYO18B, ZMIZ1, ZFP697, IFT52, IFT88, SMARCA4, MYH10</t>
  </si>
  <si>
    <t>GO:0008270~zinc ion binding</t>
  </si>
  <si>
    <t>UTRN, ZFP334, RORB, PDLIM1, RNF215, RORA, ADAM3, ERAP1, LUC7L2, ZFP831, RARB, DDAH1, POLK, L3MBTL4, RNF220, UBR4, UBR3, MECOM, PCLO, ADAMTS9, ADAMTS8, BAZ1A, PRDM4, PRDM6, ACAP2, UNC13C, DEAF1, ASAP1, ASAP3, MYT1, RIMS1, PEX5L, ZSCAN5B, ADAP1, TCF20, NR1H4, SGIP1, ASXL2, AEBP2, ASXL3, IKZF2, AGBL1, AGBL4, UPB1, CREBBP, ESRRG, SMYD3, ZBTB40, MARCH11, ZFP809, ZFHX4, JAZF1, ZFHX2, KLF3, TLL1, ADAR, ZFP385B, ZBTB34, ZFP41, ZMAT4, ZFP42, PPARG, TRMT1, GLI2, GLI3, 9430076C15RIK, RNF183, MBTD1, STAC2, AGAP3, DPEP2, USP13, CAR10, ZCCHC11, MICAL3, POLR1A, SF1, MMP17, CPXM2, MMP16, MORC1, ZFR2, RAD50, VPS8, RNF180, KSR2, ZSCAN10, ADAM12, THAP7, SLC39A11, ZBTB16, MYCBP2, DGKB, DGKG, UNK, PPP3CA, DTNA, PDZRN4, LMX1A, ZFP707, PHF12, MARCH1, VAT1L, ZFP106, NRAP, KCMF1, PHF15, NLN, NR5A2, CIT, NR5A1, LMO1, LMO3, IDE, LNX2, TRIM50, RBM6, CAR5A, MCM10, ZFP787, CNOT4, MLL3, LONRF2, 2010111I01RIK, MLL1, KCND3, CARS, PHRF1, KCND2, RPH3A, TRERF1, TRIM37, TNS3, ZFP697, RELN, ZFP516, TRP73, CAR4, ZFAND6, TSHZ3, ADAMTSL1, ADAMTSL2, CXXC5, ZMYND8, ANKIB1, FGD5, FGD6, ITK, VAV3, ZMYM4, LPP, NR4A3, FOXP2, DYTN, SALL1, EBF2, GPR39, PRICKLE2, HIVEP3, HIVEP1, CRYZL1, ZFP541, ZCWPW1, CBFA2T3, ZKSCAN4, TRIM2, PRKCA, ZCCHC2, TRPM7, RUNX1T1, PRKCH, PRKCE, PRKCB, PRKD2, GM13152, PRKCQ, FOLH1, LIMCH1, ZMIZ1, ZFYVE28, ABLIM1, ADAMTS18, GLIS3, ADAMTS19, ADAMTS14, ABLIM3, GLIS1, PRDM16, RNF125, ADAT1, MAP3K1, RASGRP1, ZFP292, GFI1, CHD5, RNF144A, WDFY2, RNF144B, ZFP804A, ADARB2, SIRT5, CREB5, PARK2, ZFP282, ZFP536, RNF40</t>
  </si>
  <si>
    <t>GO:0004714~transmembrane receptor protein tyrosine kinase activity</t>
  </si>
  <si>
    <t>FGFR2, EGFR, NRP1, FLT1, ERBB4, ERBB3, ALK, DDR2, EPHB2, NTRK3, EPHA5, EPHA6, EPHA8, NTRK2</t>
  </si>
  <si>
    <t>GO:0046578~regulation of Ras protein signal transduction</t>
  </si>
  <si>
    <t>TBC1D8, PREX1, CYTH4, ASAP1, ASAP3, TTN, ADAP1, DOCK2, GBF1, TBC1D5, TBC1D4, NRG1, FGD5, FGD6, AGAP3, ARHGEF10L, TBC1D2, OBSCN, TBC1D2B, VAV3, BCR, TRIO, TBC1D22A, USP6NL, NOTCH2, SGSM1, ACAP2, SPATA13, KALRN</t>
  </si>
  <si>
    <t>GO:0005085~guanyl-nucleotide exchange factor activity</t>
  </si>
  <si>
    <t>RALGPS1, PREX1, CYTH4, RASGEF1A, TTN, RCC1, RAB3IP, RGL2, DOCK2, GBF1, RASGRP1, RAPGEF5, FGD5, FGD6, ARHGEF10L, SERGEF, OBSCN, VAV3, BCR, TRIO, DOCK5, DOCK3, GAPVD1, SPATA13, KALRN</t>
  </si>
  <si>
    <t>GO:0044057~regulation of system process</t>
  </si>
  <si>
    <t>GRIK1, GNAI2, GRIK2, CALD1, CTNND2, CPEB1, RIMS1, EPHB2, ATP2B2, APOA2, BDNF, GRIN2D, SLC24A2, GUCY1A3, PPP3CA, PRKCA, SLC8A1, PTPRM, GNAO1, GRIN2A, NLGN1, PARK2, MYH6, CHRM2, GRM8, P2RX3, NTRK2, USP46, RYR2, CACNA1C, CACNA1A</t>
  </si>
  <si>
    <t>GO:0007010~cytoskeleton organization</t>
  </si>
  <si>
    <t>DLC1, ABLIM1, SGCZ, CEP72, TLN2, ABLIM3, VPS54, RHOQ, FHDC1, DAAM1, TTN, HOOK3, KIF2B, DOCK2, SORBS1, PALM2, TEKT5, FMNL2, TRPM7, CENPE, EVL, PCDH15, MYH6, PLK1S1, PROX1, PCLO, MARK1, TACC2, NCKAP1, ELMO1, FMN1, EPB4.1L2, BBS2, NEDD1, EPB4.1L1, NEB, SGCG, NRAP, LIMCH1, SVIL, DNAHC9, FHOD3, DST, MYH10</t>
  </si>
  <si>
    <t>GO:0008047~enzyme activator activity</t>
  </si>
  <si>
    <t>DLC1, TBC1D8, RAB3GAP1, ASAP1, RANGAP1, ASAP3, ADAP1, MAP3K5, DOCK2, ALOX5AP, GPSM1, TBC1D5, TBC1D4, DEPDC1B, RASA1, AGAP3, FN1, TBC1D2, TBC1D2B, BCR, TAB1, TBC1D22A, ARHGAP26, ARHGAP25, USP6NL, RALGAPA2, FBLN1, GAPVD1, SGSM1, RGS3, ACAP2, SRGAP3, RGS7, RGS9, LRRK2, RIN3</t>
  </si>
  <si>
    <t>GO:0008066~glutamate receptor activity</t>
  </si>
  <si>
    <t>GPR156, GRIK1, GRM8, GRIA1, GRIK2, GRIN2D, GRIK4, GRIN2A, GRID2, GABBR2, GRID1</t>
  </si>
  <si>
    <t>GO:0019992~diacylglycerol binding</t>
  </si>
  <si>
    <t>PRKCA, VAV3, PRKCH, PRKCE, PRKCB, PRKCQ, PRKD2, KSR2, STAC2, DGKB, DGKG, RASGRP1, UNC13C, CIT</t>
  </si>
  <si>
    <t>GO:0035249~synaptic transmission, glutamatergic</t>
  </si>
  <si>
    <t>GRIK1, GRM8, GRIK2, GRID2, PARK2, SHC3, CACNA1A</t>
  </si>
  <si>
    <t>GO:0050804~regulation of synaptic transmission</t>
  </si>
  <si>
    <t>GRIK1, GNAI2, GRIK2, CTNND2, NLGN1, GRIN2A, PARK2, CPEB1, RIMS1, EPHB2, ATP2B2, BDNF, GRM8, SLC24A2, P2RX3, NTRK2, USP46, PPP3CA, CACNA1A</t>
  </si>
  <si>
    <t>GO:0019226~transmission of nerve impulse</t>
  </si>
  <si>
    <t>SCN1A, CPLX1, GRIK1, GRIK2, HEXB, SYNJ1, CACNB2, NRCAM, GRIN2D, GRID2, APBA2, PPP3CA, SV2A, NRG1, SHC3, APBA1, DLG2, NRXN2, NRXN3, NLGN1, GRIN2A, PARK2, NRXN1, RPH3A, PCLO, LIN7A, CTNNA2, CAMK4, GRM8, P2RX3, UNC13C, CACNA1C, CACNA1A</t>
  </si>
  <si>
    <t>GO:0031226~intrinsic to plasma membrane</t>
  </si>
  <si>
    <t>KCNC2, SLC8A3, GRIK1, GRIK2, SLC6A2, GRIK4, KCNJ10, IL17RB, ACVR1C, ATP2B1, GPC5, KCNQ5, GP6, KCNQ3, GPC6, SCN7A, NRG1, KCNQ1, SCN10A, KCNG2, KCND3, KCND2, MDGA1, GRIN2A, PCDH9, STIM1, IPO8, PCDH7, ALK, KCNA10, SLC26A3, FOLH1, SGCG, GRM8, SCN11A, SCN1A, RTN4RL1, ITGA11, CDH4, EPHB2, KCNS3, ITGB6, NPFFR2, SCN9A, SLCO3A1, HTR3B, SLC2A9, TRPC4, FLT1, KCNB2, SLCO6B1, NLGN1, KCTD1, NTNG2, KCTD2, P2RX5, NTRK3, ITGA9, NOTCH2, EPHA6, EPHA8, GRIA1, P2RX3, NTRK2, EMR4</t>
  </si>
  <si>
    <t>NRXN2, NRXN3, NLGN1, NRXN1, CDH2, NRG1, CACNA1A</t>
  </si>
  <si>
    <t>GO:0000287~magnesium ion binding</t>
  </si>
  <si>
    <t>FHIT, ADCY1, IMPA1, ADCY2, ADCY8, ADCY5, ATP10A, TTN, ACVR1C, ATP2B2, MAP3K5, MAT1A, GRIN2D, ATP8B1, PDE8A, ITPK1, MAP2K5, POLK, NUDT3, NUDT5, GRIN2A, POLR1A, STK4, MARK1, EYA4, PRKCQ, MAST4, PRKD2, EYA1, PPM1E, ATP9A, TNNI3K, LRRK1, KALRN, NEK3, NEK1, ITGA11, PPM1B, ATP12A, GPHN, MRS2, STK32B, MAP3K2, MAP3K1, TGM3, ACSL6, NLK, ATP1A4, RPS6KA1, SMPD4, MYLK</t>
  </si>
  <si>
    <t>FGFR2, CPLX1, GRIK1, GRIK2, SYNJ1, CACNB2, ILDR2, GLI2, BDNF, GRIN2D, GRID2, APBA2, PPP3CA, SV2A, NRG1, SHC3, DLG2, APBA1, TRPC4, FOXL1, NRXN2, NRXN3, DLGAP2, NLGN1, GRIN2A, PARK2, NRXN1, RPH3A, PCLO, CTNNA2, LIN7A, CAMK4, GRM8, SALL1, P2RX3, NTRK2, UNC13C, CACNA1C, CACNA1A</t>
  </si>
  <si>
    <t>GO:0031644~regulation of neurological system process</t>
  </si>
  <si>
    <t>GRIK1, GNAI2, GRIK2, CTNND2, NLGN1, GRIN2A, PARK2, CPEB1, RIMS1, EPHB2, ATP2B2, BDNF, GRM8, SLC24A2, GRIN2D, P2RX3, NTRK2, USP46, PPP3CA, CACNA1A</t>
  </si>
  <si>
    <t>GO:0008092~cytoskeletal protein binding</t>
  </si>
  <si>
    <t>TLN2, MYO7B, UTRN, HOOK3, NRCAM, TRIM2, FRMD5, 1110017D15RIK, USH2A, MTUS2, DYNC1I1, FMNL2, TRPM7, BAIAP2, PTPRT, MYH6, RPH3A, FLNB, GPR98, FMN1, SPAG9, TNS1, LIMCH1, FHOD3, SNTG1, DST, ADD3, ABLIM1, TRIOBP, ABLIM3, CALD1, FHDC1, DAAM1, CORO2B, GPHN, MYO5B, HIP1, PHACTR1, OBSCN, PHACTR3, EVL, MYO1H, EPB4.1L2, PKNOX2, SYNE1, EPB4.1L1, SYNE2, NRAP, SVIL, MYLK, MYH10</t>
  </si>
  <si>
    <t>GO:0000165~MAPKKK cascade</t>
  </si>
  <si>
    <t>PRKCA, GNAI2, FGF14, CSPG4, MAPK10, FGF12, SMAD1, TAB1, SHANK3, SPAG9, MAP3K5, DOK4, DOK5, MAP3K1, C1QTNF2, DUSP16, SPRED2, MAPK9, NRG1, MAP2K5</t>
  </si>
  <si>
    <t>GO:0030315~T-tubule</t>
  </si>
  <si>
    <t>CACNA2D1, SLC8A1, SCN1A, DYSF, KCNJ12, CACNA1C, CACNA1S</t>
  </si>
  <si>
    <t>CPLX1, NRXN2, NRXN3, SYNJ1, NLGN1, NRXN1, RPH3A, PCLO, CACNA1A, LIN7A</t>
  </si>
  <si>
    <t>GO:0009187~cyclic nucleotide metabolic process</t>
  </si>
  <si>
    <t>ATP2B2, ADCY1, ADCY2, ADCY8, ADCY5, GUCY1A2, GUCY1A3, PDE4D, PDE8A, RORA</t>
  </si>
  <si>
    <t>GO:0005887~integral to plasma membrane</t>
  </si>
  <si>
    <t>KCNC2, SLC8A3, GRIK1, GRIK2, SLC6A2, GRIK4, KCNJ10, IL17RB, ACVR1C, ATP2B1, GPC5, KCNQ5, GP6, KCNQ3, GPC6, SCN7A, NRG1, KCNQ1, SCN10A, KCNG2, KCND3, KCND2, GRIN2A, PCDH9, STIM1, IPO8, PCDH7, ALK, KCNA10, SLC26A3, FOLH1, SGCG, GRM8, SCN11A, SCN1A, ITGA11, CDH4, EPHB2, KCNS3, ITGB6, NPFFR2, SCN9A, SLCO3A1, HTR3B, SLC2A9, TRPC4, FLT1, KCNB2, SLCO6B1, NLGN1, KCTD1, KCTD2, NTRK3, P2RX5, ITGA9, NOTCH2, EPHA6, EPHA8, GRIA1, P2RX3, NTRK2, EMR4</t>
  </si>
  <si>
    <t>GO:0051969~regulation of transmission of nerve impulse</t>
  </si>
  <si>
    <t>GO:0055085~transmembrane transport</t>
  </si>
  <si>
    <t>KCNH1, SLC9A9, KCNAB2, SLC22A15, TRPV3, KCNQ5, KCNQ3, SLC23A2, SLC24A3, SLC2A2, MCOLN1, TRPV6, SV2A, NALCN, KCNQ1, OCA2, SLC12A7, KCND3, KCND2, ABCB11, TRPM7, SLC7A14, SLC26A3, SLC25A32, SLC25A38, SCN11A, KCNH8, KCNH5, SLC2A13, SLC39A11, SLC47A1, KCNS3, TRAM2, MFSD7C, SCN9A, SLC2A9, RANBP17, TRPC4, SLC8A1, ABCB8, CACNA1S, ABCB4, ITPR2, SLC25A12, SVOPL, SLC25A13, SLC16A7, SLC7A1, SLC18A2, CACNA1H, ATP6V0A4, CACNA1C, CLCN7, CACNA1A, ABCC5</t>
  </si>
  <si>
    <t>GO:0030424~axon</t>
  </si>
  <si>
    <t>DCC, SCN1A, NRP1, NFASC, KATNB1, DPYSL2, MYCBP2, CTNNA2, ALCAM, NCAM1, NRCAM, NCAM2, KLC1, ANK3, ROBO1, P2RX3, NTRK2, ROBO2, MYH10</t>
  </si>
  <si>
    <t>GO:0046914~transition metal ion binding</t>
  </si>
  <si>
    <t>MOCOS, FHIT, SC5D, ALOXE3, ZFP334, UTRN, PDLIM1, RORB, RNF215, RORA, ADAM3, PLOD1, MAT1A, ZFP831, ERAP1, LUC7L2, RARB, DDAH1, POLK, L3MBTL4, RNF220, UBR4, UBR3, MECOM, PCLO, CARNS1, ADAMTS9, ADAMTS8, BAZ1A, PRDM4, PRDM6, ACAP2, UNC13C, DEAF1, ASAP1, ASAP3, MYT1, PEX5L, RIMS1, ADAP1, ZSCAN5B, TCF20, NR1H4, SGIP1, ASXL2, AEBP2, ASXL3, IKZF2, AGBL1, AGBL4, UPB1, CREBBP, ESRRG, SMYD3, ACACA, ZBTB40, MARCH11, ZFP809, ZFHX4, JAZF1, ZFHX2, KLF3, TLL1, ADAR, ZFP385B, ZBTB34, ZFP41, ZMAT4, ZFP42, PPARG, TRMT1, GLI2, GLI3, 9430076C15RIK, RNF183, TYR, MBTD1, STAC2, GUCY1A2, USP10, AGAP3, DPEP2, USP13, CAR10, ZCCHC11, CYP2C29, MICAL3, SF1, POLR1A, CPXM2, MMP17, MMP16, MORC1, ZFR2, RAD50, VPS8, RNF180, KSR2, ZSCAN10, ADAM12, ENOX1, THAP7, SLC39A11, ZBTB16, MYCBP2, DGKB, DGKG, UNK, PPP3CA, GALNT13, GALNT14, DTNA, PDZRN4, LMX1A, ZFP707, PHF12, MARCH1, VAT1L, ZFP106, KCMF1, NRAP, PHF15, MPPED2, AOX3, NLN, AOX4, DPYD, NR5A2, CIT, NR5A1, CYP2C66, LMO1, ATOX1, LMO3, IDE, LNX2, TRIM50, RBM6, CAR5A, MCM10, ZFP787, CNOT4, MLL3, LONRF2, 2010111I01RIK, MLL1, PHRF1, KCND3, CARS, KCND2, RPH3A, TRERF1, TRIM37, TNS3, NFU1, ZFP697, RELN, ZFP516, TRP73, CAR4, LRRK1, ZFAND6, TSHZ3, ADAMTSL1, ADAMTSL2, PAH, CXXC5, ZMYND8, ANKIB1, FGD5, FGD6, ITK, LPO, CUBN, VAV3, ZMYM4, LPP, NR4A3, FOXP2, DYTN, GPR39, EBF2, SALL1, PRICKLE2, HIVEP3, HIVEP1, CRYZL1, ZFP541, CYP2S1, ZCWPW1, CBFA2T3, ZKSCAN4, ACVR1C, TRIM2, DGCR8, PDE8A, LOXL3, PRKCA, ZCCHC2, TRPM7, WBSCR17, RUNX1T1, PRKCH, PRKCE, PRKCB, PRKCQ, GM13152, PRKD2, FOLH1, PPM1E, ZMIZ1, LIMCH1, ZFYVE28, ABLIM1, ADAMTS18, GLIS3, GALNT2, ADAMTS19, ADAMTS14, ABLIM3, GLIS1, PPM1B, PRDM16, RNF125, ADAT1, MAP3K1, RASGRP1, ZFP292, GFI1, CHD5, RNF144A, NOX4, WDFY2, RNF144B, ZFP804A, ADARB2, SIRT5, CREB5, PARK2, ZFP282, ZFP536, RNF40</t>
  </si>
  <si>
    <t>GO:0016310~phosphorylation</t>
  </si>
  <si>
    <t>CDK19, CDK17, CSPG4, PRKG1, TTN, DDR2, CAMKK1, ACVR1C, CSNK2A2, MAP3K5, MAP3K9, EEF2K, CDK14, MAP2K5, PRKCA, EGFR, BCR, TRPM7, PRKCH, CDK6, CDK7, WNK2, MARK3, PRKCE, ALK, STK4, MARK1, PRKCB, SPAG9, PRKD2, MAST4, PRKCQ, GM6902, KSR2, CAMK4, MAPK4, HIPK2, MAPK9, TNNI3K, RELN, LRRK2, LRRK1, KALRN, FGFR2, NEK3, ERBB4, GNAI2, ERBB3, NEK1, ULK4, EPHB2, GALK2, STK32B, TTBK1, MAP3K2, MAP3K1, C1QTNF2, CAMK2B, DCLK1, OBSCN, ITK, FLT1, HCK, NLK, TRIO, MAPK10, EPHA5, NTRK3, EPHA6, RPS6KA1, EPHA8, PRKAR1B, RSRC1, NTRK2, DYRK1A, JAK2, CIT, ATP6V0A4, MYLK</t>
  </si>
  <si>
    <t>TRPC4, CPLX1, NRXN2, NRXN3, SYNJ1, NLGN1, ILDR2, NRXN1, RPH3A, PCLO, LIN7A, BDNF, NTRK2, CACNA1C, CACNA1A, APBA1</t>
  </si>
  <si>
    <t>GO:0050905~neuromuscular process</t>
  </si>
  <si>
    <t>SCN1A, ADCY5, HEXB, GRIN2A, PCDH15, NR4A3, PARK2, CTNNA2, ATP2B2, GRIN2D, GRID2, CACNA1A, MYH10</t>
  </si>
  <si>
    <t>GO:0007242~intracellular signaling cascade</t>
  </si>
  <si>
    <t>OPRM1, ADCY1, NRG3, ADCY2, FGF14, ADCY8, ADCY5, PREX1, SYNJ1, STAT5B, CSPG4, RASGEF1A, RHOQ, FGF12, RGL2, DIRAS1, MAP3K5, STAC2, RALB, SPRED2, GUCY1A2, RAPGEF5, GUCY1A3, DEPDC1B, MLL3, SHC3, NRG1, ARL5B, AGAP3, MAP2K5, PRKCA, RSU1, PHRF1, BCR, BAIAP2, PRKCH, PRKCE, PCLO, MARK1, PRKCB, ELMO1, SPAG9, TNS3, PRKD2, PRKCQ, CHRM4, KSR2, DOK4, DOK5, HIPK2, MAPK9, INPP4B, GNAS, LRRK2, UNC13C, LRRK1, SPATA13, ASB4, RAB3B, RALGPS1, GNAI2, DCDC2A, ASB14, ASB18, DGKB, CDC42EP1, RASGRP1, MAP3K1, DGKG, C1QTNF2, DUSP16, ARHGEF10L, DCLK1, NFATC1, OBSCN, ITK, VAV3, RAB8B, NLK, TRIO, DGKH, NPR3, MAPK10, SMAD1, TAB1, SHANK3, TULP4, RPS6KA1, CNIH3, ARF3, PLCG2, BRE, RGS7, JAK2, RGS9, CIT</t>
  </si>
  <si>
    <t>GO:0045664~regulation of neuron differentiation</t>
  </si>
  <si>
    <t>NRP1, NLGN1, SOX5, LMX1A, GLI2, CDH4, NTN1, EPHB2, NTRK3, EYA1, BDNF, NTRK2, VWC2, CNTN4, PBX1, ROBO2, CIT, CACNA1A</t>
  </si>
  <si>
    <t>GO:0048265~response to pain</t>
  </si>
  <si>
    <t>GRIK1, SLC6A2, TACR1, P2RX3, SCN9A, RELN, CACNA1A</t>
  </si>
  <si>
    <t>GO:0055002~striated muscle cell development</t>
  </si>
  <si>
    <t>MYO18B, GPHN, NEB, DNER, UTRN, KY, MYH6, PPP3CA, TTN, PROX1, CACNA1S, MYH10</t>
  </si>
  <si>
    <t>GO:0042383~sarcolemma</t>
  </si>
  <si>
    <t>KCND3, CACNA2D1, SLC8A1, SCN1A, DYSF, COL6A3, DAG1, KCNJ12, CACNA1C, CACNA1S, DTNA</t>
  </si>
  <si>
    <t>GO:0003779~actin binding</t>
  </si>
  <si>
    <t>ABLIM1, TRIOBP, MYO7B, TLN2, ABLIM3, CALD1, UTRN, FHDC1, DAAM1, CORO2B, MYO5B, HIP1, FMNL2, PHACTR1, PHACTR3, TRPM7, EVL, MYO1H, MYH6, RPH3A, FLNB, PKNOX2, EPB4.1L2, FMN1, SYNE1, EPB4.1L1, SYNE2, TNS1, NRAP, LIMCH1, SVIL, FHOD3, SNTG1, DST, ADD3, MYLK, MYH10</t>
  </si>
  <si>
    <t>GO:0022604~regulation of cell morphogenesis</t>
  </si>
  <si>
    <t>NRP1, FERMT2, RHOQ, CDH4, NTN1, EPHB2, NTRK3, EPB4.1L2, CDC42EP2, CDC42EP1, CDC42SE2, PALM2, ROBO2, CIT, CACNA1A, FN1, MYH10</t>
  </si>
  <si>
    <t>CPLX1, NRXN2, SLC6A2, NRXN3, SYNJ1, NLGN1, NRXN1, PARK2, RPH3A, PCLO, RIMS1, LIN7A, SLC18A2, SV2A, CACNA1A</t>
  </si>
  <si>
    <t>GO:0035107~appendage morphogenesis</t>
  </si>
  <si>
    <t>FGFR2, LMBR1, LEF1, ZBTB16, MECOM, GLI2, GLI3, FMN1, NOTCH2, CHD7, FBXW4, ZFP697, PBX1, GNAS, RARB, IFT52, PCSK5, IFT88, SMARCA4</t>
  </si>
  <si>
    <t>GO:0035108~limb morphogenesis</t>
  </si>
  <si>
    <t>GO:0048167~regulation of synaptic plasticity</t>
  </si>
  <si>
    <t>ATP2B2, BDNF, GRIK1, GRIK2, SLC24A2, P2RX3, GRIN2A, CTNND2, CPEB1, RIMS1, EPHB2</t>
  </si>
  <si>
    <t>GO:0005912~adherens junction</t>
  </si>
  <si>
    <t>NOX4, TLN2, FERMT2, CTNND2, EVL, CDH2, AJAP1, FLNB, ARHGAP26, CTNNA3, CTNNA2, FMN1, TNS3, TNS1, PVRL1, NRAP, SORBS1, LAYN</t>
  </si>
  <si>
    <t>GO:0007611~learning or memory</t>
  </si>
  <si>
    <t>ADCY1, ADCY8, SYNJ1, CTNND2, GRIN2A, PARK2, EPHB2, AMPH, FOXP2, BDNF, CHST10, GRIA1, SLC24A2, PRKAR1B, CACNA1C, SHC3</t>
  </si>
  <si>
    <t>GO:0051924~regulation of calcium ion transport</t>
  </si>
  <si>
    <t>ATP2B2, CACNA2D1, SLC8A1, TRPC4, GNAI2, PLCG2, STIM2, RYR2, STIM1</t>
  </si>
  <si>
    <t>FGFR2, NRP1, ERBB4, ERBB3, STAT5B, CSPG4, DDR2, EPHB2, SORBS1, ANGPT1, EGFR, FLT1, MYO1E, ARID5B, STXBP4, ALK, EPHA5, NTRK3, ZFP106, EPHA6, DOK4, EPHA8, DOK5, NTRK2, EMR4, JAK2, CACNA1A</t>
  </si>
  <si>
    <t>GO:0004713~protein tyrosine kinase activity</t>
  </si>
  <si>
    <t>FGFR2, EGFR, ITK, OBSCN, FLT1, NRP1, ERBB4, ERBB3, NEK1, HCK, ALK, DDR2, EPHB2, EPHA5, NTRK3, EDNRA, EPHA6, EPHA8, MAP3K9, NTRK2, DYRK1A, TNNI3K, JAK2, MAP2K5</t>
  </si>
  <si>
    <t>GO:0014706~striated muscle tissue development</t>
  </si>
  <si>
    <t>MEF2C, METTL8, UTRN, KY, MYH6, TTN, CACNA1S, FLNB, PROX1, FOXP2, GPHN, MYO18B, COL19A1, PAX7, DNER, RARB, PPP3CA, NRG1, COL11A1, MYH10</t>
  </si>
  <si>
    <t>GO:0004697~protein kinase C activity</t>
  </si>
  <si>
    <t>PRKCA, PRKD2, PRKCQ, PRKCH, PRKCE, PRKCB</t>
  </si>
  <si>
    <t>GO:0007270~nerve-nerve synaptic transmission</t>
  </si>
  <si>
    <t>GRIK1, CAMK4, GRM8, GRIK2, GRID2, PARK2, SHC3, CACNA1A</t>
  </si>
  <si>
    <t>PTPRJ, PTPRD, PTPRM, PTPRZ1, CDC14B, PTPRN2, PTPRR, PTPN13, PTPRS, PTPRT, ACP1, TPTE, MTMR2, EYA4, EYA1, DUSP16, DNAJC6</t>
  </si>
  <si>
    <t>GO:0048736~appendage development</t>
  </si>
  <si>
    <t>GO:0060173~limb development</t>
  </si>
  <si>
    <t>GO:0006887~exocytosis</t>
  </si>
  <si>
    <t>CPLX1, NKD2, STX2, VPS45, SYNJ1, SCRN1, NLGN1, RPH3A, PCLO, RIMS1, LIN7A, SCFD1, SCFD2, CACNA1C, UNC13C, EXOC2, CACNA1A, MYH10</t>
  </si>
  <si>
    <t>GO:0017053~transcriptional repressor complex</t>
  </si>
  <si>
    <t>CDX2, PPARG, JAZF1, PHF12, ZBTB16, APPL1, PRDM16, GLI3</t>
  </si>
  <si>
    <t>GO:0030029~actin filament-based process</t>
  </si>
  <si>
    <t>DLC1, RHOQ, FHDC1, TTN, DAAM1, SORBS1, PALM2, FMNL2, TRPM7, PCDH15, EVL, MYH6, PROX1, ELMO1, NCKAP1, FMN1, EPB4.1L2, EPB4.1L1, NRAP, NEB, LIMCH1, ACAP2, FHOD3, APBB2, MYH10</t>
  </si>
  <si>
    <t>ANKS1B, CPLX1, ADCY2, GRIK1, GRIN2A, PARK2, DPYSL2, KCNJ12, DDN, SAMD4, PEX5L, DNER, NTRK2, RELN, CACNA1C, CACNA1A, CHL1, MYH10</t>
  </si>
  <si>
    <t>GO:0009123~nucleoside monophosphate metabolic process</t>
  </si>
  <si>
    <t>ATP2B2, ADCY1, ADCY2, ADCY8, ADCY5, GUCY1A2, GUCY1A3, PDE4D, PDE8A, RORA, DPYD, AMPD3</t>
  </si>
  <si>
    <t>GO:0001518~voltage-gated sodium channel complex</t>
  </si>
  <si>
    <t>SCN1A, SCN9A, SCN11A, SCN7A, SCN10A</t>
  </si>
  <si>
    <t>GO:0035116~embryonic hindlimb morphogenesis</t>
  </si>
  <si>
    <t>LMBR1, CHD7, GNAS, ZBTB16, RARB, MECOM, SMARCA4</t>
  </si>
  <si>
    <t>GO:0031404~chloride ion binding</t>
  </si>
  <si>
    <t>GABRG3, GABRA2, GABRA4, GABRB1, NPR3, SLC26A3, BEST3, TTYH2, ANO3, ANO2, ANO4, CLCN7, ANO10</t>
  </si>
  <si>
    <t>GO:0045121~membrane raft</t>
  </si>
  <si>
    <t>TRPC4, GNAI2, GRIP1, SLC6A2, MDGA1, DAG1, RHOQ, ADAM3, TNFRSF1B, SORBS1, TNR, SMURF2, JAK2, LRRK2, CACNA1C</t>
  </si>
  <si>
    <t>GO:0031252~cell leading edge</t>
  </si>
  <si>
    <t>PTPRM, TRPM7, TLN2, BAIAP2, EVL, CDH2, CTNNA3, CTNNA2, NCKAP1, CTTN, ROBO1, LAYN, ACAP2, ROBO2, GNAS, THEM4, CIT, RASA1</t>
  </si>
  <si>
    <t>PTPRJ, PTPRD, IMPA1, PTPRM, PTPRZ1, CDC14B, PTPRN2, SYNJ1, PTPRR, PTPN13, PTPRS, PTPRT, PPM1B, ACP1, TPTE, MTMR2, EYA1, PPM1E, DUSP16, PPP1R12A, PPP3CA</t>
  </si>
  <si>
    <t>GO:0033555~multicellular organismal response to stress</t>
  </si>
  <si>
    <t>BDNF, GRIK1, GRIK2, SLC6A2, TACR1, P2RX3, SCN9A, RELN, CACNA1A</t>
  </si>
  <si>
    <t>GO:0034705~potassium channel complex</t>
  </si>
  <si>
    <t>KCNC2, SCN1A, KCND3, KCND2, KCNB2, KCTD1, KCTD2, KCNS3, KCNA10, KCNQ5, KCNQ3, KCNQ1, KCNG2</t>
  </si>
  <si>
    <t>GO:0008076~voltage-gated potassium channel complex</t>
  </si>
  <si>
    <t>GO:0055001~muscle cell development</t>
  </si>
  <si>
    <t>GO:0005539~glycosaminoglycan binding</t>
  </si>
  <si>
    <t>FGFR2, COL13A1, FGF14, CCDC80, FGF12, STAB2, VIT, COL5A3, HMMR, NCAM1, SMOC2, ADAMTS8, SERPINE2, LAYN, IMPG2, LIPC, THBS2, FN1</t>
  </si>
  <si>
    <t>PTPRJ, PTPRD, PTPRM, PTPRZ1, CDC14B, CTDSPL, PTPRN2, PTPRR, PTPN13, PTPRS, PTPRT, PPM1B, ACP1, TPTE, MTMR2, EYA4, EYA1, PPM1E, DUSP16, PPP1R12A, DNAJC6, PPP3CA</t>
  </si>
  <si>
    <t>GO:0070161~anchoring junction</t>
  </si>
  <si>
    <t>NOX4, TLN2, FERMT2, CTNND2, EVL, CDH2, AJAP1, FLNB, ARHGAP26, CTNNA3, CTNNA2, FMN1, TNS3, TNS1, PVRL1, NRAP, PKP1, SORBS1, LAYN</t>
  </si>
  <si>
    <t>GO:0005201~extracellular matrix structural constituent</t>
  </si>
  <si>
    <t>COL4A4, LAMA1, COL4A2, FBN1, LAMC1, COL24A1, COL5A3, COL11A1</t>
  </si>
  <si>
    <t>GO:0043168~anion binding</t>
  </si>
  <si>
    <t>FGFR2, LTBP1, NRP1, ERBB4, ERBB3, STAT5B, CSPG4, DDR2, EPHB2, SORBS1, MAP3K1, PALM2, ANGPT1, EGFR, FLT1, NLK, MYO1E, ARID5B, STXBP4, SMAD1, TAB1, ALK, EPHA5, NTRK3, ZFP106, EPHA6, DOK4, EPHA8, DOK5, HIPK2, NTRK2, EMR4, JAK2, CACNA1A</t>
  </si>
  <si>
    <t>GO:0005248~voltage-gated sodium channel activity</t>
  </si>
  <si>
    <t>GO:0021952~central nervous system projection neuron axonogenesis</t>
  </si>
  <si>
    <t>DCC, GLI2, DCLK1, EPHB2, MYCBP2</t>
  </si>
  <si>
    <t>GO:0060004~reflex</t>
  </si>
  <si>
    <t>SATB1, PCDH15, NR4A3, CACNA1A, FOXP2</t>
  </si>
  <si>
    <t>GO:0030326~embryonic limb morphogenesis</t>
  </si>
  <si>
    <t>LMBR1, LEF1, ZBTB16, MECOM, GLI2, GLI3, NOTCH2, CHD7, FBXW4, ZFP697, PBX1, GNAS, RARB, IFT52, IFT88, SMARCA4</t>
  </si>
  <si>
    <t>GO:0035113~embryonic appendage morphogenesis</t>
  </si>
  <si>
    <t>GO:0001964~startle response</t>
  </si>
  <si>
    <t>GRIN2D, GRIN2A, GRID2, PCDH15, PARK2, CTNNA2</t>
  </si>
  <si>
    <t>GO:0046058~cAMP metabolic process</t>
  </si>
  <si>
    <t>ADCY1, ADCY2, ADCY8, ADCY5, PDE4D, PDE8A</t>
  </si>
  <si>
    <t>GO:0030036~actin cytoskeleton organization</t>
  </si>
  <si>
    <t>DLC1, FMNL2, TRPM7, RHOQ, EVL, PCDH15, FHDC1, MYH6, DAAM1, TTN, PROX1, NCKAP1, ELMO1, EPB4.1L2, FMN1, EPB4.1L1, NEB, NRAP, SORBS1, LIMCH1, FHOD3, PALM2, MYH10</t>
  </si>
  <si>
    <t>GO:0060537~muscle tissue development</t>
  </si>
  <si>
    <t>ABLIM1, MYO7B, CALD1, FERMT2, UTRN, TTN, SORBS1, MYOM1, MYO5B, OBSCN, SH3PXD2A, MYO1E, MYH6, MYO1H, RPH3A, FLNB, CTNNA3, CTNNA2, EPB4.1L2, FMN1, PKNOX2, MYO18B, NEB, SVIL, CIT, DST, MYH10</t>
  </si>
  <si>
    <t>GO:0001726~ruffle</t>
  </si>
  <si>
    <t>CTTN, TLN2, LAYN, TRPM7, BAIAP2, ACAP2, GNAS, THEM4, CIT, RASA1</t>
  </si>
  <si>
    <t>CPLX1, NKD2, SYNJ1, ILDR2, RIMS1, BDNF, APBA1, EXOC2, STX2, NRXN2, NRXN3, VPS45, SCRN1, NLGN1, NRXN1, RPH3A, PCLO, LIN7A, SCFD1, SCFD2, NTRK2, CACNA1C, UNC13C, CACNA1A, MYH10</t>
  </si>
  <si>
    <t>GO:0001871~pattern binding</t>
  </si>
  <si>
    <t>FGFR2, COL13A1, FGF14, FBN1, CCDC80, FGF12, STAB2, VIT, COL5A3, HMMR, NCAM1, SMOC2, ADAMTS8, SERPINE2, LAYN, IMPG2, LIPC, THBS2, FN1</t>
  </si>
  <si>
    <t>GO:0030247~polysaccharide binding</t>
  </si>
  <si>
    <t>GO:0007214~gamma-aminobutyric acid signaling pathway</t>
  </si>
  <si>
    <t>GABRG3, GABRA2, GNAI2, GABRA4, GABBR2, CACNA1A</t>
  </si>
  <si>
    <t>GO:0003774~motor activity</t>
  </si>
  <si>
    <t>DYNC1I1, MYO7B, MYO1E, DNAHC1, CENPE, DNAHC11, MYH6, MYO1H, DNAIC1, KIF2B, MYO18B, KIF6, KLC1, DNAHC7A, DNAHC9, GM4961, MYO5B, KIF13B, MYH10, KIF26B</t>
  </si>
  <si>
    <t>GO:0010959~regulation of metal ion transport</t>
  </si>
  <si>
    <t>ATP2B2, CACNA2D1, SLC8A1, TRPC4, GNAI2, PLCG2, STIM2, RYR2, STIM1, NEDD4L</t>
  </si>
  <si>
    <t>GO:0031032~actomyosin structure organization</t>
  </si>
  <si>
    <t>NEB, TRPM7, LIMCH1, MYH6, TTN, PROX1, MYH10</t>
  </si>
  <si>
    <t>GO:0031225~anchored to membrane</t>
  </si>
  <si>
    <t>RTN4RL1, RHOQ, CD48, GPC5, GPC6, NEGR1, DLG2, DPEP2, CNTN5, CNTN6, MDGA1, HCK, MDGA2, MMP17, NTNG2, RFTN1, UBL3, NCAM1, NCAM2, CDH13, CDC42SE2, LSAMP, CNTN4, EFNA5, CAR4, OTOA, NTM</t>
  </si>
  <si>
    <t>NRXN2, NRXN3, STIM2, NRXN1, PRKCB</t>
  </si>
  <si>
    <t>GO:0005099~Ras GTPase activator activity</t>
  </si>
  <si>
    <t>DLC1, DOCK2, TBC1D2B, SGSM1, TBC1D8, RAB3GAP1, TBC1D5, TBC1D4, RANGAP1, TBC1D22A, TBC1D2, USP6NL</t>
  </si>
  <si>
    <t>SGCZ, SGCG, UTRN, DAG1, DTNA</t>
  </si>
  <si>
    <t>GO:0005088~Ras guanyl-nucleotide exchange factor activity</t>
  </si>
  <si>
    <t>SERGEF, OBSCN, VAV3, BCR, PREX1, TRIO, RCC1, TTN, RAPGEF5, FGD5, FGD6, SPATA13, ARHGEF10L, KALRN</t>
  </si>
  <si>
    <t>GO:0008201~heparin binding</t>
  </si>
  <si>
    <t>FGFR2, FGF14, COL13A1, CCDC80, FGF12, COL5A3, NCAM1, SMOC2, ADAMTS8, SERPINE2, IMPG2, LIPC, THBS2, FN1</t>
  </si>
  <si>
    <t>GO:0016192~vesicle-mediated transport</t>
  </si>
  <si>
    <t>AP4E1, VPS54, SYNJ1, NBEA, MEGF10, HOOK3, COPB2, CTTN, MCOLN1, SH3GL3, STX2, VPS45, LRP1B, RPH3A, PCLO, ELMO1, BET3L, GAPVD1, STXBP6, BIN1, UNC13C, STON2, NKD2, CPLX1, LRBA, RIMS1, AMPH, STX11, EXOC2, HIP1, MRC1, LY75, CUBN, VAV3, HCK, SCRN1, NLGN1, STAB2, AP4S1, MON2, LIN7A, SCFD1, LRP1, CDC42SE2, SCFD2, GRIA1, ARF3, SEC13, CACNA1C, CACNA1A, MYH10</t>
  </si>
  <si>
    <t>GO:0030055~cell-substrate junction</t>
  </si>
  <si>
    <t>NOX4, TNS3, TNS1, SORBS1, NRAP, TLN2, LAYN, FERMT2, EVL, DST, FLNB, ARHGAP26</t>
  </si>
  <si>
    <t>GO:0044463~cell projection part</t>
  </si>
  <si>
    <t>ANKS1B, SCN1A, TTLL9, DNAHC1, GRIN2A, TTLL5, DNAHC11, TTC8, SPAG17, SPAG16, BBS2, SLC26A3, NEDD1, NPHP4, KLC1, ROBO1, NTRK2, DNAHC9, ROBO2, THEM4, CACNA1C, IFT88, MYH10</t>
  </si>
  <si>
    <t>GO:0050767~regulation of neurogenesis</t>
  </si>
  <si>
    <t>XRCC4, NRP1, NLGN1, SOX5, LMX1A, GLI2, CDH4, NTN1, EPHB2, NTRK3, BDNF, EYA1, NTRK2, VWC2, CNTN4, PBX1, ROBO2, CIT, CACNA1A</t>
  </si>
  <si>
    <t>GO:0030902~hindbrain development</t>
  </si>
  <si>
    <t>DLC1, ATP2B2, LMX1A, RORA, SMAD1, GLI2, CACNA1A, FOXP2, MYH10, CTNNA2, NFIB, SMARCA4</t>
  </si>
  <si>
    <t>GO:0035137~hindlimb morphogenesis</t>
  </si>
  <si>
    <t>FMN1, LMBR1, CHD7, GNAS, ZBTB16, RARB, MECOM, SMARCA4</t>
  </si>
  <si>
    <t>GO:0034707~chloride channel complex</t>
  </si>
  <si>
    <t>BEST3, GABRG3, GABRA2, GABRA4, GABRB1, TTYH2, ANO3, ANO2, ANO4, ANO10</t>
  </si>
  <si>
    <t>GO:0017022~myosin binding</t>
  </si>
  <si>
    <t>TRIM2, TRPM7, CALD1, USH2A, GPR98</t>
  </si>
  <si>
    <t>GO:0034706~sodium channel complex</t>
  </si>
  <si>
    <t>GO:0014069~postsynaptic density</t>
  </si>
  <si>
    <t>ANKS1B, GRIA1, DLGAP2, NTRK2, GRIN2A, NLGN1, CPEB1, PARK2, DLG2, SHANK3</t>
  </si>
  <si>
    <t>GO:0060079~regulation of excitatory postsynaptic membrane potential</t>
  </si>
  <si>
    <t>GRIK1, GRIK2, GRIN2D, GRIN2A, GRID2, PPP3CA</t>
  </si>
  <si>
    <t>GO:0005097~Rab GTPase activator activity</t>
  </si>
  <si>
    <t>TBC1D2B, SGSM1, TBC1D8, RAB3GAP1, TBC1D5, TBC1D4, TBC1D22A, TBC1D2, USP6NL</t>
  </si>
  <si>
    <t>GO:0001570~vasculogenesis</t>
  </si>
  <si>
    <t>PTPRJ, MYO18B, MYOCD, MYO1E, ZMIZ1, NTRK2, WARS2, RASA1, SMARCA4</t>
  </si>
  <si>
    <t>GO:0032237~activation of store-operated calcium channel activity</t>
  </si>
  <si>
    <t>PLCG2, STIM2, STIM1</t>
  </si>
  <si>
    <t>GO:0007517~muscle organ development</t>
  </si>
  <si>
    <t>MEF2C, METTL8, ARID5B, UTRN, MOV10L1, KY, MYH6, TTN, CACNA1S, FLNB, PROX1, FOXP2, GPHN, MYO18B, COL19A1, PAX7, DNER, ETV1, RARB, PPP3CA, NRG1, COL11A1, MYH10</t>
  </si>
  <si>
    <t>GO:0042692~muscle cell differentiation</t>
  </si>
  <si>
    <t>MEF2C, UTRN, KY, MYH6, TTN, CACNA1S, PROX1, GPHN, MYO18B, MYOCD, NEB, DNER, RARB, PPP3CA, NRG1, BIN1, MYH10</t>
  </si>
  <si>
    <t>GO:0005924~cell-substrate adherens junction</t>
  </si>
  <si>
    <t>NOX4, TNS3, TNS1, SORBS1, NRAP, TLN2, LAYN, FERMT2, EVL, FLNB, ARHGAP26</t>
  </si>
  <si>
    <t>GO:0042490~mechanoreceptor differentiation</t>
  </si>
  <si>
    <t>NTRK3, ATP2B2, BDNF, NTRK2, PCDH15, GFI1, USH2A, GPR98</t>
  </si>
  <si>
    <t>GO:0035195~gene silencing by miRNA</t>
  </si>
  <si>
    <t>EIF2C2, ZCCHC11, DGCR8, EIF2C3, EIF2C4</t>
  </si>
  <si>
    <t>GO:0007044~cell-substrate junction assembly</t>
  </si>
  <si>
    <t>DLC1, TNS1, SORBS1, LAMC1, FN1</t>
  </si>
  <si>
    <t>GO:0043025~cell soma</t>
  </si>
  <si>
    <t>KCND3, SCN1A, CPLX1, GRIK2, DPYSL2, KCNJ12, DDN, EPHB2, NCAM1, ALCAM, ATP2B2, GRM8, DNER, NTRK2, CACNA1C, CACNA1A, MYH10</t>
  </si>
  <si>
    <t>GO:0004000~adenosine deaminase activity</t>
  </si>
  <si>
    <t>ADAT1, ADARB2, ADAD1, ADAR</t>
  </si>
  <si>
    <t>GO:0051018~protein kinase A binding</t>
  </si>
  <si>
    <t>PALM2, LRBA, AKAP6, NBEA</t>
  </si>
  <si>
    <t>GO:0000160~two-component signal transduction system (phosphorelay)</t>
  </si>
  <si>
    <t>KCNH1, KCNH8, PDE8A, KCNH5</t>
  </si>
  <si>
    <t>GO:0007616~long-term memory</t>
  </si>
  <si>
    <t>ADCY1, CHST10, GRIA1, ADCY8</t>
  </si>
  <si>
    <t>GO:0008328~ionotropic glutamate receptor complex</t>
  </si>
  <si>
    <t>GRIK1, GRIA1, GRIK2, GRIK4, GRIN2A</t>
  </si>
  <si>
    <t>GO:0051146~striated muscle cell differentiation</t>
  </si>
  <si>
    <t>UTRN, KY, MYH6, TTN, CACNA1S, PROX1, GPHN, MYO18B, NEB, DNER, RARB, PPP3CA, NRG1, MYH10</t>
  </si>
  <si>
    <t>GO:0032318~regulation of Ras GTPase activity</t>
  </si>
  <si>
    <t>TBC1D2B, TBC1D8, ASAP1, ASAP3, TBC1D22A, USP6NL, ADAP1, SGSM1, ACAP2, TBC1D5, TBC1D4, AGAP3, TBC1D2</t>
  </si>
  <si>
    <t>CPLX1, NRXN2, NRXN3, SYNJ1, NLGN1, NRXN1, PARK2, RPH3A, PCLO, CACNA1A, LIN7A</t>
  </si>
  <si>
    <t>GO:0043269~regulation of ion transport</t>
  </si>
  <si>
    <t>ATP2B2, BEST3, CACNA2D1, SLC8A1, TRPC4, GNAI2, PLCG2, STIM2, RYR2, STIM1, NEDD4L</t>
  </si>
  <si>
    <t>GO:0005794~Golgi apparatus</t>
  </si>
  <si>
    <t>GNPTG, CLSTN2, AP4E1, VPS53, NBEA, CBFA2T3, SLC35A1, HOOK3, CUL3, COPB2, ST6GALNAC3, ST3GAL2, CHST10, COL4A3BP, SLC35D2, USP10, CALN1, JAKMIP3, MTUS1, GOLM1, DHCR24, WBSCR17, VPS45, OPTN, CHST5, VTI1A, TPTE, BET3L, SGSM1, CHSY3, TRAPPC9, CHST9, CHST8, PDE4DIP, LRRK2, MGAT5, GLG1, TPST2, GALNT2, HS3ST5, GCNT2, ST8SIA1, LRBA, CCDC91, FBXW7, RASGRP1, B3GNT7, GPSM1, B4GALNT2, OLFM3, STX11, GCNT1, PCSK5, GALNT13, GALNT14, HIP1, CUBN, UST, MGAT4C, CENPF, AP4S1, ABCB4, SCFD1, LARGE, FAAH, ARF3, ST8SIA5, DYM, SMPD4</t>
  </si>
  <si>
    <t>GO:0060284~regulation of cell development</t>
  </si>
  <si>
    <t>XRCC4, NRP1, NLGN1, SOX5, LMX1A, GLI2, CDH4, NTN1, PROX1, EPHB2, NTRK3, BDNF, EYA1, MYOCD, NTRK2, VWC2, CNTN4, PBX1, ROBO2, CIT, CACNA1A</t>
  </si>
  <si>
    <t>GO:0031047~gene silencing by RNA</t>
  </si>
  <si>
    <t>EIF2C2, ZCCHC11, DGCR8, TNRC6B, EIF2C3, EIF2C4, ADAR</t>
  </si>
  <si>
    <t>GO:0048489~synaptic vesicle transport</t>
  </si>
  <si>
    <t>CPLX1, SYNJ1, NLGN1, RPH3A, PCLO, LIN7A, AMPH</t>
  </si>
  <si>
    <t>CPLX1, NKD2, SYNJ1, ILDR2, RIMS1, BDNF, APBA1, EXOC2, TRPC4, STX2, NRXN2, NRXN3, VPS45, SCRN1, NLGN1, NRXN1, RPH3A, PCLO, LIN7A, SCFD1, SCFD2, NTRK2, TRP73, CACNA1C, UNC13C, CACNA1A, MYH10</t>
  </si>
  <si>
    <t>GO:0007519~skeletal muscle tissue development</t>
  </si>
  <si>
    <t>MEF2C, METTL8, GPHN, COL19A1, DNER, PAX7, UTRN, KY, PPP3CA, CACNA1S, FLNB, FOXP2</t>
  </si>
  <si>
    <t>GO:0021537~telencephalon development</t>
  </si>
  <si>
    <t>EGFR, BBS2, LEF1, RELN, LMX1A, TRP73, RARB, IFT88, GLI3, FOXP2, TACC2, MYH10</t>
  </si>
  <si>
    <t>GO:0006874~cellular calcium ion homeostasis</t>
  </si>
  <si>
    <t>PRKCA, SLC8A1, GRIK2, HEXB, STIM2, PRKCB, ATP2B2, SLC24A3, SLC24A2, RYR3, RYR2, SV2A, CACNA1C, CACNA1A</t>
  </si>
  <si>
    <t>GO:0015630~microtubule cytoskeleton</t>
  </si>
  <si>
    <t>CEP72, TTLL9, KATNB1, DNAHC1, TTLL5, DNAHC11, TTC8, SPAG17, HOOK3, MYCBP2, AI314180, SPAG16, KIF2B, NPHP4, KIF6, KLC1, SLMAP, TEKT5, CNTLN, ARHGEF10L, GM4961, MAP2K5, MTUS2, KIF13B, DYNC1I1, NIN, CENPF, PDE4D, CENPE, PLK1S1, DNAIC1, TACC2, PKNOX2, NEDD1, RCC2, RPS6KA1, DNAHC7A, DNAHC9, NINL, PDE4DIP, CLIP2, PARP4, TSGA14, IFT88, DST, CALM2, KIF26B, MYH10</t>
  </si>
  <si>
    <t>GO:0003777~microtubule motor activity</t>
  </si>
  <si>
    <t>KIF2B, DYNC1I1, KIF6, KLC1, DNAHC7A, DNAHC9, DNAHC1, DNAHC11, CENPE, GM4961, KIF26B, KIF13B</t>
  </si>
  <si>
    <t>GO:0021955~central nervous system neuron axonogenesis</t>
  </si>
  <si>
    <t>GO:0005254~chloride channel activity</t>
  </si>
  <si>
    <t>BEST3, GABRG3, GABRA2, GABRA4, GABRB1, TTYH2, ANO3, ANO2, ANO4, CLCN7, ANO10</t>
  </si>
  <si>
    <t>GO:0005891~voltage-gated calcium channel complex</t>
  </si>
  <si>
    <t>CACNB2, CACNA1H, CACNA1C, CACNA1S, CACNA1A</t>
  </si>
  <si>
    <t>GO:0034704~calcium channel complex</t>
  </si>
  <si>
    <t>GO:0048747~muscle fiber development</t>
  </si>
  <si>
    <t>MYO18B, GPHN, DNER, UTRN, KY, MYH6, PPP3CA, CACNA1S</t>
  </si>
  <si>
    <t>GO:0008376~acetylgalactosaminyltransferase activity</t>
  </si>
  <si>
    <t>GALNT2, CHSY3, WBSCR17, B4GALNT2, USP10, GALNT13, GALNT14</t>
  </si>
  <si>
    <t>GO:0010975~regulation of neuron projection development</t>
  </si>
  <si>
    <t>NTRK3, NRP1, NTRK2, ROBO2, CIT, CDH4, NTN1, CACNA1A, EPHB2</t>
  </si>
  <si>
    <t>GO:0008360~regulation of cell shape</t>
  </si>
  <si>
    <t>EPB4.1L2, CDC42EP2, CDC42EP1, CDC42SE2, FERMT2, PALM2, RHOQ, MYH10, FN1</t>
  </si>
  <si>
    <t>GO:0060538~skeletal muscle organ development</t>
  </si>
  <si>
    <t>GO:0043087~regulation of GTPase activity</t>
  </si>
  <si>
    <t>TBC1D2B, VAV3, TBC1D8, ASAP1, ASAP3, TBC1D22A, USP6NL, ADAP1, SGSM1, ACAP2, TBC1D5, TBC1D4, AGAP3, TBC1D2</t>
  </si>
  <si>
    <t>SLC9A9, SC5D, LPHN2, CDH22, ADAM3, CDH20, GRIN2D, KCNK5, CDH26, HTR1F, HIGD1A, PTPRJ, PTPRM, PTPRR, LIFR, GRIN2A, PTPRS, PKHD1L1, PTPRT, LHFP, LPCAT3, TMEM132D, TMEM132C, CWH43, TMEM135, RYR3, TMEM139, RYR2, IL1R2, SCN1A, ERBB4, ERBB3, CACNB2, SORCS1, ATP12A, RIC3, SORCS2, SORCS3, FAM19A5, ALCAM, PVRL1, IMPG2, RANBP17, CD8B1, MGAT4C, PCDH15, MARCH11, DAGLB, TMEM116, SYNE1, KCNJ6, CLGN, SYNE2, CHRNE, D630045J12RIK, OPRM1, KCNH1, KCNAB2, TRPV3, DPP10, ATP10A, KCNK13, RTN1, RNF183, GPR89, TYR, ST6GALNAC3, SLC23A2, SLMAP, IL1RAP, USP10, TRPV6, DPP6, USH2A, SCN10A, KCNG2, DPEP2, STX2, CACNG8, SDK2, SDK1, MMP17, MMP16, RFTN1, GPR98, RNF180, CHSY3, UMODL1, PLEKHH2, SQLE, PLXDC2, LRMP, OLFR10, SCN11A, KCNH8, OTOA, GRAMD1B, KCNH5, 9130011E15RIK, FMO9, IGSF11, UNC79, ALOX5AP, SLC4A8, SLCO3A1, PCSK5, HTR3B, ABCA13, ACSL6, GALNT13, GALNT14, SLC8A1, CNST, NTNG2, STAB2, TMEM2, CDH12, MARCH1, CDH13, LRP1, LARGE, CDH19, FAM155A, CDH10, CDH11, KCNC2, SLC8A3, QRFPR, MPZL1, GM5134, TSPAN2, GRIK1, GRIK2, SLC44A5, GRIK4, TSPAN9, IL17RB, NRCAM, ST3GAL2, ELOVL5, GPR45, SLC2A2, UNC5D, EGFR, KCND3, KCND2, PTPRN2, STIM2, STIM1, AJAP1, NCAM1, NCAM2, 9030624J02RIK, ATP9A, VMN2R104, AU018091, STX8, NKAIN2, LRBA, ST8SIA1, LRIG1, ASTN2, NKAIN3, G6PC2, CRB1, GPR26, FAM189A1, TTYH2, BTN1A1, SLC35F1, SCN9A, SDR16C5, MRC1, CACNA2D1, ABCB8, KCNB2, SYT10, VMN2R51, CACNA2D3, VMN2R57, CACNA1S, HERPUD2, THSD7B, ABCB4, P2RX5, FREM3, CDC42SE2, GPR39, P2RX3, SLC7A1, FAAH, ST8SIA5, PTTG1IP, SEC13, CACNA1H, CACNA1C, CACNA1A, SKINT8, NRG3, CLSTN2, LRRC8D, RHOQ, GABBR2, CNTNAP5C, CNTNAP5A, CNTNAP5B, GPC5, SLC35D1, GPC6, SLC35D2, ANO3, ANO2, ANO4, SCN7A, NRG1, DENND5B, DLG2, OCA2, TRPM3, IL18RAP, CNTN5, TRPM7, CNTN6, PCDH9, PCDH7, EDAR, IPO8, 1700028P14RIK, SLC7A14, TRDN, FOLH1, CHRM4, STXBP6, CHRM2, D930015E06RIK, HHAT, CNTN4, SKINT6, DCC, GALNT2, HS3ST5, PTCHD2, CDH2, SLC47A1, CDH4, CDH5, PKD1L2, CDH6, SHISA6, CDH7, MPPE1, SHISA2, DNER, B4GALNT2, NOX4, RNF144A, RNF144B, SLC2A9, FLT1, COL13A1, TMC2, HCK, VMN2R-PS11, SLCO1A6, SMPD4, ADCY1, ADCY2, ADCY8, CADM2, ADCY5, SYT9, LEMD3, RNF215, SYT7, SLC35A1, MEGF10, ATP2B1, CD48, ATP2B2, INSIG2, GRID2, ERAP1, NPSR1, GRID1, SLC12A7, CD3G, ATRNL1, ABCB11, PLD5, MDGA1, MDGA2, UBR4, HTR4, TMEM200A, UBR3, VTI1A, LHFPL2, LCTL, EFNA5, MGAT5, GLG1, TPST2, SLC2A13, ENPP6, GCNT2, DAG1, ITGA11, MMD, PEX5L, EPHB2, TRAM2, BAI3, GCNT1, GPR156, F830045P16RIK, GPR158, TRPC4, NCKAP1, NTRK3, EPHA5, NOTCH2, EPHA6, CNIH3, EPHA8, NTRK2, CLCN7, NRP1, KCNJ10, CDCP1, KCNJ12, EDNRA, CDS2, CHST10, SLC24A3, SLC24A2, CALN1, AGPAT4, GOLM1, DHCR24, KCNA10, SLC26A3, SGCG, GRM8, DNAJC25, SUSD4, ADAM12, VMN2R60, CHL1, SGCZ, CLDN18, SLC39A11, SPATA9, SFT2D2, BEST3, FAT3, GPM6A, FAT4, MFSD7C, NPFFR2, FASL, POPDC3, QSOX2, CLEC2G, LY75, NLGN1, ATP1A4, NPR3, ITPR2, SLC16A7, GRIA1, LAYN, TMTC2, ATP6V0A4, TMTC4, ABCC8, ABCC5, PLXNA4, SLC6A2, SLC22A15, GABRB1, PRTG, CSPG4, VIPR2, DSE, DIRC2, GP6, DYSF, ROBO1, MRGPRX1, MCOLN1, ROBO2, NALCN, GLP2R, TMPRSS13, NEGR1, TOR1AIP1, LRP1B, PROKR1, PKD2L2, TPTE, SLC25A32, 1110018G07RIK, LSAMP, SLC25A38, CAR4, FRAS1, FGFR2, PLXNC1, LMBR1, CSMD3, CSMD1, KCNS3, MRS2, B3GNT7, ENTPD7, ITGB6, LRFN5, LRFN2, MEST, REEP6, GABRA2, GABRA4, SLCO6B1, UST, KCTD1, KCTD2, REEP3, SLC25A12, ITGA9, SLC25A13, EMR4, LRIT1, TACR1, RRH, ZCWPW1, DDR2, TMEM179, ACVR1C, KCNQ5, TMEM56, KCNQ3, MCTP2, SERAC1, ATP8B1, NIPAL2, CNTNAP2, SV2A, KCNQ1, ANO10, GABRG3, COL23A1, NRXN2, NRXN3, WBSCR17, TMEM71, SEL1L2, SEL1L3, NRXN1, CHST5, ALK, FSHR, MCTP1, RTTN, CD84, IMMP1L, TMEM180, CHST9, CHST8, AI118078, RTN4RL1, GPRC5B, GPR4, LINGO2, SYNPR, TNFRSF1B, HS6ST3, TNPO2, MYOF, PTPRD, SLC10A6, NFASC, SLC10A7, ANKAR, UBL3, ELFN1, SVOPL, TMEM163, GPR110, SLC18A2, GPR114, SLC5A6, NTM</t>
  </si>
  <si>
    <t>GO:0004879~ligand-dependent nuclear receptor activity</t>
  </si>
  <si>
    <t>PPARG, ESRRG, RORB, NR4A3, RORA, RARB, NR5A2, NR1H4, NR5A1, RGL2</t>
  </si>
  <si>
    <t>GO:0048266~behavioral response to pain</t>
  </si>
  <si>
    <t>GRIK1, P2RX3, SCN9A, CACNA1A</t>
  </si>
  <si>
    <t>GO:0044421~extracellular region part</t>
  </si>
  <si>
    <t>MUG1, LTBP1, IL13, IL10, GPC5, APOA2, HMCN1, SERPINE2, SERAC1, GPC6, COL12A1, LOXL3, COL11A1, USH2A, SPON1, C4B, CRTAC1, CPXM2, MMP17, MMP16, SLIT2, SLIT3, ADAMTS9, ADAMTS8, RELN, LAMC1, ADAM12, COL24A1, OTOA, CHL1, ENOX1, ADAMTS18, CER1, FRAS1, ADAMTSL1, ADAMTS19, ADAMTSL2, ADAMTS14, C3, GM13288, DAG1, SPOCK1, VIT, PCSK2, SMOC2, COL7A1, TNR, C1QTNF2, COL6A3, IMPG2, SFTPD, VWC2, FASL, OLFM3, CLEC2G, PCSK5, FN1, COL4A4, COL4A2, PTPRZ1, FBN1, CCDC80, NTNG2, COL5A3, COL16A1, NTN1, LAMA1, FBLN1, BC048546, LAMA3, COL14A1, COL19A1, FREM3, MUC5AC, LIPC, BMP5</t>
  </si>
  <si>
    <t>GO:0048565~gut development</t>
  </si>
  <si>
    <t>EGFR, FOXL1, STX2, GLI2, PCSK5, GLI3, MIXL1, NCKAP1</t>
  </si>
  <si>
    <t>GO:0016358~dendrite development</t>
  </si>
  <si>
    <t>BDNF, NRP1, PRKG1, CIT, CACNA1A, DCLK1, CTNNA2, DSCAM</t>
  </si>
  <si>
    <t>GO:0032313~regulation of Rab GTPase activity</t>
  </si>
  <si>
    <t>TBC1D2B, SGSM1, TBC1D8, TBC1D5, TBC1D4, TBC1D22A, TBC1D2, USP6NL</t>
  </si>
  <si>
    <t>GO:0032483~regulation of Rab protein signal transduction</t>
  </si>
  <si>
    <t>GO:0048863~stem cell differentiation</t>
  </si>
  <si>
    <t>CDX2, ZCCHC11, RIF1, PAX7, CREBBP, MSI2, CENPF</t>
  </si>
  <si>
    <t>GO:0016887~ATPase activity</t>
  </si>
  <si>
    <t>ATP10A, DNAHC1, INO80, DNAHC11, ATP12A, ATP2B1, ATP2B2, CHD7, DDX25, ATP8B1, ABCA15, MDN1, CHD5, LONRF2, ABCA13, ATF7IP, ABCB8, ABCB11, ATP1A4, IPO8, CDK7, ABCB4, DHX29, DNAHC7A, ATP9A, DNAHC9, DDX50, ATP6V0A4, ABCC8, ABCC5, SMARCA4, MYH10</t>
  </si>
  <si>
    <t>PTPRJ, PTPRD, PTPRM, PTPRZ1, CDC14B, PTPRN2, PTPRR, PTPN13, PTPRS, PTPRT, PPM1B, ACP1, EYA1, PPM1E, DUSP16, PPP1R12A</t>
  </si>
  <si>
    <t>GO:0007612~learning</t>
  </si>
  <si>
    <t>CHST10, SLC24A2, SYNJ1, GRIN2A, CTNND2, PARK2, CACNA1C, FOXP2, EPHB2, AMPH</t>
  </si>
  <si>
    <t>GO:0016458~gene silencing</t>
  </si>
  <si>
    <t>EIF2C2, ZCCHC11, DGCR8, SIRT5, TNRC6B, KCNQ1, EIF2C3, EIF2C4, SMARCA4, ADAR</t>
  </si>
  <si>
    <t>GO:0019438~aromatic compound biosynthetic process</t>
  </si>
  <si>
    <t>TPK1, MOCOS, GPHN, PAH, FLAD1</t>
  </si>
  <si>
    <t>GO:0007626~locomotory behavior</t>
  </si>
  <si>
    <t>OPRM1, SCN1A, ADCY5, HEXB, ATP2B2, DOCK2, NPAS2, NPAS3, CHD7, ROBO1, GRIN2D, APBA2, ROBO2, NRG1, APBA1, DSCAM, PRKCA, GNAO1, GRIN2A, PCDH15, PARK2, SLIT2, HIPK2, SLC18A2, RELN, CACNA1C, CHL1, CACNA1A</t>
  </si>
  <si>
    <t>GO:0055074~calcium ion homeostasis</t>
  </si>
  <si>
    <t>GO:0016044~membrane organization</t>
  </si>
  <si>
    <t>STON2, SGCZ, SYNJ1, SYT7, MEGF10, AMPH, NRCAM, CTTN, DOCK2, DYSF, CRB1, DHCR24, HIP1, SH3GL3, LY75, MRC1, VAV3, CUBN, STX2, HCK, LRP1B, STAB2, ELMO1, LRP1, SYNE2, GAPVD1, SGCG, CDC42SE2, GRIA1, BIN1, MYH10</t>
  </si>
  <si>
    <t>GO:0032234~regulation of calcium ion transport via store-operated calcium channel activity</t>
  </si>
  <si>
    <t>GO:0032236~positive regulation of calcium ion transport via store-operated calcium channel activity</t>
  </si>
  <si>
    <t>GO:0015812~gamma-aminobutyric acid transport</t>
  </si>
  <si>
    <t>TRPC4, APBA1, CACNA1A</t>
  </si>
  <si>
    <t>GO:0014051~gamma-aminobutyric acid secretion</t>
  </si>
  <si>
    <t>GO:0006814~sodium ion transport</t>
  </si>
  <si>
    <t>SLC9A9, SLC12A7, SCN1A, SLC8A1, GM5134, SLC10A6, SLC10A7, ATP1A4, SLC24A3, SLC23A2, SCN9A, SLC4A8, SCN11A, SLC5A6, SCN7A, NALCN, SCN10A</t>
  </si>
  <si>
    <t>GO:0032983~kainate selective glutamate receptor complex</t>
  </si>
  <si>
    <t>GRIK1, GRIK2, GRIK4</t>
  </si>
  <si>
    <t>GO:0016477~cell migration</t>
  </si>
  <si>
    <t>CER1, DCC, NRP1, ITGA11, CSPG4, CDH2, PRKG1, PEX5L, NRG1, DCLK1, PRKCA, EGFR, VAV3, FLT1, ARID5B, MDGA1, NTN1, MIXL1, CTNNA2, NCKAP1, TNS3, SYNE2, TNS1, RELN, LAMC1, APBB2, CHL1, MYH10</t>
  </si>
  <si>
    <t>GO:0003012~muscle system process</t>
  </si>
  <si>
    <t>COL4A3BP, RYR3, P2RX3, CALD1, GUCY1A3, PDE4D, MYH6, MYOM1, TTN, CACNA1C, CACNA1S</t>
  </si>
  <si>
    <t>GO:0003707~steroid hormone receptor activity</t>
  </si>
  <si>
    <t>PPARG, ESRRG, RORB, NR4A3, RORA, RARB, NR5A2, NR1H4, NR5A1</t>
  </si>
  <si>
    <t>GO:0030246~carbohydrate binding</t>
  </si>
  <si>
    <t>GLG1, FGFR2, GALNT2, FGF14, FGF12, VIT, PKD1L2, HMMR, OS9, LPHN2, SMOC2, SERPINE2, IMPG2, SFTPD, USP10, CLEC2G, THBS2, GALNT13, GALNT14, FN1, LY75, MRC1, ATRNL1, COL13A1, WBSCR17, FBN1, CCDC80, STAB2, COL5A3, NCAM1, CLEC18A, ADAMTS8, LAYN, CLEC4B1, LIPC</t>
  </si>
  <si>
    <t>GO:0009975~cyclase activity</t>
  </si>
  <si>
    <t>ADCY1, ADCY2, ADCY8, ADCY5, GUCY1A2, GUCY1A3</t>
  </si>
  <si>
    <t>GO:0016849~phosphorus-oxygen lyase activity</t>
  </si>
  <si>
    <t>NRXN2, NRXN3, STIM2, NEDD4L, NRXN1, PRKCB</t>
  </si>
  <si>
    <t>GO:0007389~pattern specification process</t>
  </si>
  <si>
    <t>FGFR2, CER1, NRG3, NRP1, CDX2, DNAHC11, ZBTB16, GLI2, TTN, GLI3, ACVR1C, EDNRA, PAX7, PCSK6, PCSK5, MLL1, MLLT3, FLT1, LEF1, VAX2, SMAD1, RTTN, NCKAP1, NOTCH2, EYA1, SFRP1, HIPK2, PBX1, RELN, IFT52, IFT88, BMP5</t>
  </si>
  <si>
    <t>GO:0055065~metal ion homeostasis</t>
  </si>
  <si>
    <t>PRKCA, SLC8A1, GRIK2, HEXB, STIM2, ATP12A, PRKCB, ATP2B2, SLC24A3, SLC24A2, RYR3, RYR2, SV2A, CACNA1C, CACNA1A</t>
  </si>
  <si>
    <t>GO:0045177~apical part of cell</t>
  </si>
  <si>
    <t>INADL, CUBN, STX2, ERBB3, MYO7B, ABCB11, EDAR, ABCB4, ATP2B2, SLC26A3, NEDD1, TCHP, SLCO3A1, ATP6V0A4, OTOA, USH2A, CHL1, FN1</t>
  </si>
  <si>
    <t>GO:0045165~cell fate commitment</t>
  </si>
  <si>
    <t>MEF2C, FGFR2, ONECUT1, ERBB4, PPARG, SOX5, CENPF, SMAD1, GLI2, GLI3, PROX1, NOTCH2, EYA1, SALL1, PAX7, GFI1, NRG1, RUNX2, SMARCA4</t>
  </si>
  <si>
    <t>GO:0009100~glycoprotein metabolic process</t>
  </si>
  <si>
    <t>GNPTG, GALNT2, HS3ST5, FOXL1, IDE, ST8SIA1, ST6GALNAC3, ST3GAL2, LARGE, B3GNT7, ST8SIA5, CHST8, B4GALNT2, LIPC, UGGT2, MGAT5, COL11A1, GALNT13, DHCR24</t>
  </si>
  <si>
    <t>GO:0043492~ATPase activity, coupled to movement of substances</t>
  </si>
  <si>
    <t>ABCB8, ABCB11, ATP10A, ATP1A4, IPO8, ATP12A, ABCB4, ATP2B1, ATP2B2, ATP9A, ATP8B1, ATP6V0A4, ABCC8, ABCC5</t>
  </si>
  <si>
    <t>GO:0042626~ATPase activity, coupled to transmembrane movement of substances</t>
  </si>
  <si>
    <t>GO:0016820~hydrolase activity, acting on acid anhydrides, catalyzing transmembrane movement of substances</t>
  </si>
  <si>
    <t>GO:0009101~glycoprotein biosynthetic process</t>
  </si>
  <si>
    <t>GNPTG, GALNT2, HS3ST5, FOXL1, ST8SIA1, ST6GALNAC3, ST3GAL2, LARGE, B3GNT7, ST8SIA5, CHST8, B4GALNT2, LIPC, UGGT2, MGAT5, GALNT13</t>
  </si>
  <si>
    <t>GO:0004653~polypeptide N-acetylgalactosaminyltransferase activity</t>
  </si>
  <si>
    <t>GALNT2, WBSCR17, USP10, GALNT13, GALNT14</t>
  </si>
  <si>
    <t>GO:0007193~inhibition of adenylate cyclase activity by G-protein signaling</t>
  </si>
  <si>
    <t>OPRM1, CHRM4, GNAI2, ADCY5, NPR3</t>
  </si>
  <si>
    <t>GO:0043241~protein complex disassembly</t>
  </si>
  <si>
    <t>KIF2B, NEDD1, SYNJ1, ETF1, NRG1</t>
  </si>
  <si>
    <t>GO:0035194~posttranscriptional gene silencing by RNA</t>
  </si>
  <si>
    <t>GO:0016441~posttranscriptional gene silencing</t>
  </si>
  <si>
    <t>GO:0016079~synaptic vesicle exocytosis</t>
  </si>
  <si>
    <t>CPLX1, SYNJ1, NLGN1, RPH3A, PCLO</t>
  </si>
  <si>
    <t>GO:0043624~cellular protein complex disassembly</t>
  </si>
  <si>
    <t>GO:0051960~regulation of nervous system development</t>
  </si>
  <si>
    <t>GO:0048546~digestive tract morphogenesis</t>
  </si>
  <si>
    <t>EGFR, FGFR2, STX2, TRP73, GLI2, GLI3, NCKAP1</t>
  </si>
  <si>
    <t>GO:0030705~cytoskeleton-dependent intracellular transport</t>
  </si>
  <si>
    <t>DYNC1I1, KLC1, EVL, MYH6, APBB2, DST, MYH10</t>
  </si>
  <si>
    <t>GO:0005253~anion channel activity</t>
  </si>
  <si>
    <t>GO:0060078~regulation of postsynaptic membrane potential</t>
  </si>
  <si>
    <t>GO:0006936~muscle contraction</t>
  </si>
  <si>
    <t>COL4A3BP, RYR3, P2RX3, CALD1, PDE4D, MYH6, MYOM1, TTN, CACNA1C, CACNA1S</t>
  </si>
  <si>
    <t>GO:0008643~carbohydrate transport</t>
  </si>
  <si>
    <t>EDNRA, SLC2A13, SLC2A9, APOA2, SORBS1, SLC2A2, SLC35D2, STXBP4, SLC35A1, NRG1</t>
  </si>
  <si>
    <t>GO:0001657~ureteric bud development</t>
  </si>
  <si>
    <t>FGFR2, BDNF, EYA1, SALL1, PBX1, ROBO2, RARB, GLI3</t>
  </si>
  <si>
    <t>GO:0021953~central nervous system neuron differentiation</t>
  </si>
  <si>
    <t>DCC, SOX5, LMX1A, GLI2, CACNA1A, DCLK1, EPHB2, MYCBP2</t>
  </si>
  <si>
    <t>GO:0006163~purine nucleotide metabolic process</t>
  </si>
  <si>
    <t>ADCY1, ADCY2, ADCY8, ADCY5, ATP10A, DSCAML1, ATP1A4, PDE4D, RORA, ATP12A, AMPD3, ATP2B1, ATP2B2, ATP9A, ATP8B1, GUCY1A2, GUCY1A3, PDE8A, ATP6V0A4, PAPSS1</t>
  </si>
  <si>
    <t>GO:0040029~regulation of gene expression, epigenetic</t>
  </si>
  <si>
    <t>ATF7IP, EIF2C2, ZCCHC11, DGCR8, AIRN, SIRT5, KCNQ1, EIF2C3, MLL1, EIF2C4, SMARCA4</t>
  </si>
  <si>
    <t>GO:0030808~regulation of nucleotide biosynthetic process</t>
  </si>
  <si>
    <t>OPRM1, EDNRA, ADCY1, ADCY2, CHRM4, GNAI2, ADCY5, GUCY1A2, GUCY1A3, GNAS, NPR3</t>
  </si>
  <si>
    <t>GO:0030802~regulation of cyclic nucleotide biosynthetic process</t>
  </si>
  <si>
    <t>GO:0008509~anion transmembrane transporter activity</t>
  </si>
  <si>
    <t>SLC12A7, GABRG3, GABRA2, GABRA4, SLCO6B1, GABRB1, SLC26A3, BEST3, TTYH2, SLC4A8, ANO3, ANO2, SLCO3A1, ANO4, CLCN7, OCA2, ANO10</t>
  </si>
  <si>
    <t>GO:0050885~neuromuscular process controlling balance</t>
  </si>
  <si>
    <t>ATP2B2, ADCY5, HEXB, PCDH15, NR4A3, CACNA1A, MYH10</t>
  </si>
  <si>
    <t>GO:0055123~digestive system development</t>
  </si>
  <si>
    <t>GO:0016529~sarcoplasmic reticulum</t>
  </si>
  <si>
    <t>TRDN, CACNA2D1, RYR3, AKAP6, RYR2, CACNA1S, ITPR2</t>
  </si>
  <si>
    <t>GO:0006875~cellular metal ion homeostasis</t>
  </si>
  <si>
    <t>GO:0030017~sarcomere</t>
  </si>
  <si>
    <t>OBSCN, MYO18B, SYNE1, SYNE2, NEB, SLMAP, RYR2, MYH6, PPP3CA, MYOM1, TTN, FLNB</t>
  </si>
  <si>
    <t>GO:0016459~myosin complex</t>
  </si>
  <si>
    <t>OBSCN, MYO18B, MYO7B, MYO1E, MYO1H, MYH6, MYOM1, TTN, MYO5B, MYH10</t>
  </si>
  <si>
    <t>GO:0005089~Rho guanyl-nucleotide exchange factor activity</t>
  </si>
  <si>
    <t>OBSCN, BCR, VAV3, PREX1, TRIO, TTN, FGD5, FGD6, SPATA13, ARHGEF10L, KALRN</t>
  </si>
  <si>
    <t>GO:0016279~protein-lysine N-methyltransferase activity</t>
  </si>
  <si>
    <t>DOT1L, SETD1B, PRDM6, SMYD3, MLL3, MLL1</t>
  </si>
  <si>
    <t>GO:0018024~histone-lysine N-methyltransferase activity</t>
  </si>
  <si>
    <t>GO:0016278~lysine N-methyltransferase activity</t>
  </si>
  <si>
    <t>GO:0060349~bone morphogenesis</t>
  </si>
  <si>
    <t>MEF2C, FGFR2, INSIG2, COL13A1, GNAS, RUNX2</t>
  </si>
  <si>
    <t>GO:0009190~cyclic nucleotide biosynthetic process</t>
  </si>
  <si>
    <t>GO:0016323~basolateral plasma membrane</t>
  </si>
  <si>
    <t>NOX4, EGFR, STX2, TLN2, FERMT2, EVL, FLNB, ARHGAP26, CTNNA2, LIN7A, TNS3, TNS1, NRAP, SORBS1, SLC23A2, LAYN, SLCO3A1, DST</t>
  </si>
  <si>
    <t>GO:0004016~adenylate cyclase activity</t>
  </si>
  <si>
    <t>ADCY1, ADCY2, ADCY8, ADCY5</t>
  </si>
  <si>
    <t>IMPA1, CDC14B, CTDSPL, SYNJ1, PPIP5K2, PPM1B, ACP1, G6PC2, MTMR2, DUSP16, PPP1R12A, DNAJC6, PPP3CA, PTPRJ, PTPRD, PTPRM, PTPRZ1, PTPRN2, PTPRR, PTPN13, PTPRS, PTPRT, TPTE, EYA4, EYA1, PPM1E, INPP4B</t>
  </si>
  <si>
    <t>GO:0030198~extracellular matrix organization</t>
  </si>
  <si>
    <t>ADAMTS14, CCDC80, COL5A3, VIT, SMOC2, FBLN1, COL19A1, SERAC1, TNR, LAMC1, MUC5AC, APBB2, COL11A1, SMARCA4</t>
  </si>
  <si>
    <t>GO:0019898~extrinsic to membrane</t>
  </si>
  <si>
    <t>CYP2S1, VPS53, NBEA, CCDC91, KCNIP2, KCNIP1, RIMS1, PEX5L, KCNIP4, MTMR2, FRMD5, GPHN, CDC42EP2, DOCK2, CDC42EP1, RASGRP1, TGM3, GNG4, STX11, PRKCA, SH3GL3, INADL, CUBN, GNAO1, MAGI2, MAGI1, DLGAP2, BAIAP2, SCUBE1, VPS45, CYP2C29, DDN, APPL1, LIN7A, PRKCB, EPB4.1L2, SCFD1, EPB4.1L1, KSR2, GAPVD1, STXBP6, PDE2A, RGS7, JAK2, GNAS, BEGAIN, RGS9, UNC13C</t>
  </si>
  <si>
    <t>GO:0010557~positive regulation of macromolecule biosynthetic process</t>
  </si>
  <si>
    <t>MEF2C, ELF1, STAT5B, PPARG, RORB, RORA, PAWR, GLI2, 9430076C15RIK, GLI3, IL10, APOA2, MYOCD, RARB, MLL1, CIITA, ATF7IP, LEF1, ARNTL, MECOM, PRKCQ, CARD11, ZMIZ1, HIPK2, TRP73, ABLIM1, GLIS3, ABLIM3, GLIS1, SOX5, PRDM16, NPAS2, SORBS1, POU2F3, C1QTNF2, ETV1, NFATC2, RUNX2, ETV5, IKZF2, CREBBP, ESRRG, CREB5, SMAD1, NR4A3, SAMD4, CSRNP3, CSRNP2, EBF2, HIVEP3, PBX1, NR5A2, NFIB, NR5A1</t>
  </si>
  <si>
    <t>GO:0030016~myofibril</t>
  </si>
  <si>
    <t>OBSCN, MYH6, TTN, FLNB, MYO18B, SYNE1, SYNE2, NRAP, NEB, SLMAP, RYR2, PPP3CA, MYOM1</t>
  </si>
  <si>
    <t>GO:0021549~cerebellum development</t>
  </si>
  <si>
    <t>ATP2B2, LMX1A, RORA, GLI2, CACNA1A, FOXP2, MYH10</t>
  </si>
  <si>
    <t>GO:0001778~plasma membrane repair</t>
  </si>
  <si>
    <t>DYSF, SYT7, MYH10</t>
  </si>
  <si>
    <t>GO:0035278~gene silencing by miRNA, negative regulation of translation</t>
  </si>
  <si>
    <t>EIF2C2, EIF2C3, EIF2C4</t>
  </si>
  <si>
    <t>GO:0051261~protein depolymerization</t>
  </si>
  <si>
    <t>KIF2B, NEDD1, SYNJ1</t>
  </si>
  <si>
    <t>GO:0032414~positive regulation of ion transmembrane transporter activity</t>
  </si>
  <si>
    <t>GO:0019899~enzyme binding</t>
  </si>
  <si>
    <t>MEF2C, PRKAG2, NBEA, CDH2, DAAM1, RIMS1, CDH5, CUL3, SORBS1, MYOCD, EXOC2, DHCR24, FMNL2, RANBP17, PHRF1, NLK, UBE4B, PTPRR, CENPE, RPH3A, DOCK3, RNF180, SPAG9, PARP4, APBB2, 4933411G11RIK</t>
  </si>
  <si>
    <t>GO:0009986~cell surface</t>
  </si>
  <si>
    <t>FRAS1, SLC6A2, CSPG4, IL17RB, ACVR1C, HMMR, ALCAM, CD48, GPC5, ADAM3, GPC6, TNR, UNC5D, FASL, ROBO2, SLCO3A1, LY75, MRC1, CD8B1, COL23A1, SCUBE1, PTPRR, MMP17, MMP16, STAB2, NCAM1, NOTCH2, CDH13, LRP1, LAYN, NTRK2, EMR4, OTOA</t>
  </si>
  <si>
    <t>GO:0048870~cell motility</t>
  </si>
  <si>
    <t>CER1, DCC, NRP1, ITGA11, CSPG4, DNAHC11, CDH2, PRKG1, PEX5L, NRG1, DCLK1, PRKCA, EGFR, VAV3, FLT1, ARID5B, MDGA1, ATP1A4, NTN1, MIXL1, NCKAP1, CTNNA2, TNS3, GM6902, SYNE2, TNS1, RELN, LAMC1, APBB2, CHL1, MYH10</t>
  </si>
  <si>
    <t>GO:0051674~localization of cell</t>
  </si>
  <si>
    <t>GO:0007628~adult walking behavior</t>
  </si>
  <si>
    <t>SCN1A, CHD7, HIPK2, PCDH15, CACNA1C, CACNA1A</t>
  </si>
  <si>
    <t>GO:0007435~salivary gland morphogenesis</t>
  </si>
  <si>
    <t>EGFR, FGFR2, LAMA1, NRP1, DAG1, EDAR</t>
  </si>
  <si>
    <t>GNPTG, OPRM1, GRIK2, CYP2S1, HPS4, DPP10, GRIK4, CPEB1, GLI2, ATP2B2, MCTP2, ANK3, GRIN2D, SLC24A2, GRID2, MAGI2, STX2, ABCB11, LRP1B, CYP2C29, HTR4, GRIN2A, NRXN1, CHRM4, SQLE, CHRM2, GNAS, ERC2, SCN1A, GNAI2, CALD1, TNFRSF1B, SYNPR, B4GALNT2, PPP3CA, ACSL6, DTNA, SLC8A1, GNAO1, NPR3, SAMD4, LIN7A, ABCB4, ITPR2, ZFP106, LRP1, SLC16A7, GRIA1, CYFIP2, CACNA1C, ABCC5</t>
  </si>
  <si>
    <t>GO:0009891~positive regulation of biosynthetic process</t>
  </si>
  <si>
    <t>MEF2C, ELF1, STAT5B, PPARG, RORB, RORA, PAWR, GLI2, 9430076C15RIK, GLI3, IL10, APOA2, MYOCD, GUCY1A2, GUCY1A3, RARB, MLL1, CIITA, ATF7IP, LEF1, ARNTL, MECOM, CARD11, PRKCQ, ZMIZ1, HIPK2, TRP73, ABLIM1, GLIS3, ABLIM3, GLIS1, SOX5, PRDM16, NPAS2, SORBS1, POU2F3, C1QTNF2, ETV1, NFATC2, RUNX2, ETV5, IKZF2, CREBBP, ESRRG, CREB5, SMAD1, NR4A3, SAMD4, CSRNP3, CSRNP2, EBF2, HIVEP3, PBX1, NR5A2, NFIB, NR5A1</t>
  </si>
  <si>
    <t>GO:0030239~myofibril assembly</t>
  </si>
  <si>
    <t>NEB, MYH6, TTN, PROX1, MYH10</t>
  </si>
  <si>
    <t>GO:0030799~regulation of cyclic nucleotide metabolic process</t>
  </si>
  <si>
    <t>GO:0048592~eye morphogenesis</t>
  </si>
  <si>
    <t>CRB1, PVRL1, NTRK2, VAX2, RORB, FASL, RARB, PROX1, GLI3, EPHB2, DSCAM</t>
  </si>
  <si>
    <t>GO:0008237~metallopeptidase activity</t>
  </si>
  <si>
    <t>ADAMTS18, ADAMTSL1, AGBL1, ADAMTS19, ADAMTSL2, ADAMTS14, AGBL4, IDE, CPXM2, MMP17, MMP16, ADAM3, FOLH1, ADAMTS9, ADAMTS8, ERAP1, NLN, PAPPA2, ADAM12, 2010111I01RIK, TLL1, DPEP2</t>
  </si>
  <si>
    <t>GO:0005581~collagen</t>
  </si>
  <si>
    <t>COL4A4, COL4A2, COL24A1, COL5A3, COL11A1</t>
  </si>
  <si>
    <t>GO:0051899~membrane depolarization</t>
  </si>
  <si>
    <t>GRIK1, GRIK2, GRIN2D, GRIN2A, GRID2, PPP3CA, CACNA1A</t>
  </si>
  <si>
    <t>GO:0010927~cellular component assembly involved in morphogenesis</t>
  </si>
  <si>
    <t>BBS2, NEB, MYH6, TTN, PROX1, TBPL1, MYH10</t>
  </si>
  <si>
    <t>GO:0009124~nucleoside monophosphate biosynthetic process</t>
  </si>
  <si>
    <t>ADCY1, ADCY2, ADCY8, ADCY5, GUCY1A2, GUCY1A3, DPYD, AMPD3</t>
  </si>
  <si>
    <t>GO:0016528~sarcoplasm</t>
  </si>
  <si>
    <t>GO:0003007~heart morphogenesis</t>
  </si>
  <si>
    <t>DLC1, CHD7, COL4A3BP, ZMIZ1, IFT52, TTN, TAB1, PROX1, COL11A1, IFT88, SMARCA4</t>
  </si>
  <si>
    <t>GO:0048813~dendrite morphogenesis</t>
  </si>
  <si>
    <t>CACNA1A, DCLK1, CTNNA2, DSCAM</t>
  </si>
  <si>
    <t>GO:0051647~nucleus localization</t>
  </si>
  <si>
    <t>SYNE1, NTN1, TACC2, MYH10</t>
  </si>
  <si>
    <t>GO:0051928~positive regulation of calcium ion transport</t>
  </si>
  <si>
    <t>ATP2B2, PLCG2, STIM2, STIM1</t>
  </si>
  <si>
    <t>GO:0005929~cilium</t>
  </si>
  <si>
    <t>TTLL9, TTLL5, STARD10, PCDH15, DNAHC11, TTC8, GLI2, GLI3, SPAG17, SPAG16, ATP2B2, BBS2, NPHP4, KLC1, DNAHC7A, DNAHC9, IFT88</t>
  </si>
  <si>
    <t>GO:0005272~sodium channel activity</t>
  </si>
  <si>
    <t>SCN1A, SCN9A, SCN11A, SCN7A, NALCN, SCN10A</t>
  </si>
  <si>
    <t>GO:0007224~smoothened signaling pathway</t>
  </si>
  <si>
    <t>HIPK2, HHAT, IFT52, GLI2, IFT88, GLI3</t>
  </si>
  <si>
    <t>GO:0015758~glucose transport</t>
  </si>
  <si>
    <t>EDNRA, SLC2A9, SORBS1, SLC2A2, STXBP4, NRG1</t>
  </si>
  <si>
    <t>SNX19, PPARG, SNX7, ACBD4, APOA2, STAC2, MCTP2, DGKB, ALOX5AP, TNR, RASGRP1, DGKG, PITPNC1, HIP1, PRKCA, SH3GL3, ZCCHC2, SH3PXD2A, VAV3, ESRRG, PRKCH, PRKCE, PCLO, MCTP1, ITPR2, PRKCB, PRKD2, PRKCQ, KSR2, FAAH, ZFYVE28, LIPC, CIT, UNC13C, NR5A2, NR5A1</t>
  </si>
  <si>
    <t>GO:0005815~microtubule organizing center</t>
  </si>
  <si>
    <t>CEP72, NIN, TTLL9, KATNB1, TTLL5, CENPF, PDE4D, TTC8, PLK1S1, TACC2, AI314180, KIF2B, NEDD1, NPHP4, SLMAP, DNAHC9, NINL, PDE4DIP, TSGA14, CNTLN, IFT88, MTUS2</t>
  </si>
  <si>
    <t>GO:0006140~regulation of nucleotide metabolic process</t>
  </si>
  <si>
    <t>GO:0030018~Z disc</t>
  </si>
  <si>
    <t>OBSCN, MYO18B, SYNE2, SLMAP, RYR2, PPP3CA, TTN, FLNB</t>
  </si>
  <si>
    <t>GO:0001701~in utero embryonic development</t>
  </si>
  <si>
    <t>FGFR2, XRCC4, CDX2, C6, GLI2, TTN, GLI3, IL10, ACVR1C, EDNRA, CUL3, CHD7, COL4A3BP, APBA2, APBA1, EGFR, MYO1E, PTPRR, LEF1, UBR3, MYH6, TAB1, MECOM, NCKAP1, MYO18B, ZMIZ1, IFT88, SMARCA4, MYH10</t>
  </si>
  <si>
    <t>GO:0031280~negative regulation of cyclase activity</t>
  </si>
  <si>
    <t>GO:0051350~negative regulation of lyase activity</t>
  </si>
  <si>
    <t>GO:0007194~negative regulation of adenylate cyclase activity</t>
  </si>
  <si>
    <t>GNPTG, OPRM1, GRIK2, CYP2S1, HPS4, DPP10, GRIK4, CPEB1, GLI2, ATP2B2, MCTP2, ANK3, GRIN2D, SLC24A2, GRID2, MAGI2, STX2, ABCB11, LRP1B, CYP2C29, HTR4, GRIN2A, NRXN1, CHRM4, CHRM2, SQLE, GNAS, ERC2, SCN1A, GNAI2, CALD1, DAG1, TNFRSF1B, SYNPR, B4GALNT2, PPP3CA, ACSL6, DTNA, SLC8A1, GNAO1, NPR3, SAMD4, LIN7A, ABCB4, ITPR2, ZFP106, LRP1, SLC16A7, GRIA1, CYFIP2, CACNA1C, ABCC5</t>
  </si>
  <si>
    <t>GO:0044430~cytoskeletal part</t>
  </si>
  <si>
    <t>CEP72, TTLL9, MYO7B, UTRN, FERMT2, TTLL5, CPEB1, TTN, SPAG17, AI314180, SPAG16, HOOK3, KIF2B, SLMAP, CNTLN, DLG2, MTUS2, MAP2K5, KIF13B, DYNC1I1, ANKS1B, SH3PXD2A, GRIN2A, PDE4D, MYH6, PLK1S1, DNAIC1, FLNB, TACC2, MYO18B, RCC2, DNAHC7A, DNAHC9, TCHP, PDE4DIP, CLIP2, IFT88, KIF26B, CALD1, KATNB1, DNAHC1, DNAHC11, TTC8, KRT23, NPHP4, SORBS1, KIF6, KLC1, TEKT5, MYOM1, MYO5B, GM4961, OBSCN, NIN, DLGAP2, MYO1E, NLGN1, CENPF, CENPE, PARK2, MYO1H, SHANK3, NEDD1, RPS6KA1, NEB, GRIA1, SVIL, NTRK2, NINL, PARP4, TSGA14, CALM2, MYH10</t>
  </si>
  <si>
    <t>CEP72, CLDN18, NRP1, IMPA1, HPS4, HEXB, PAH, CCDC91, ZBTB16, MYCBP2, MTMR2, MAP3K5, TYR, PVRL1, MAP3K1, ROBO2, POLG2, POC5, MTUS2, IKZF2, FLT1, RUNX1T1, CENPF, CIDEA, DGKH, NPR3, STK4, FOXP2, CDH13, FAAH, PRDM6</t>
  </si>
  <si>
    <t>GO:0000932~cytoplasmic mRNA processing body</t>
  </si>
  <si>
    <t>EIF2C2, CPEB1, TNRC6B, EIF2C3, EIF2C4</t>
  </si>
  <si>
    <t>GO:0043292~contractile fiber</t>
  </si>
  <si>
    <t>GO:0010608~posttranscriptional regulation of gene expression</t>
  </si>
  <si>
    <t>EIF2C2, ZCCHC11, IMPACT, HPS4, ADAD1, IGF2BP1, CPEB1, IGF2BP3, SAMD4, NCKAP1, TNFRSF1B, DGCR8, DDX25, PUM1, APBB2, TNRC6B, EIF2C3, EIF2C4</t>
  </si>
  <si>
    <t>GO:0031328~positive regulation of cellular biosynthetic process</t>
  </si>
  <si>
    <t>MEF2C, ELF1, STAT5B, PPARG, RORB, RORA, PAWR, GLI2, 9430076C15RIK, GLI3, APOA2, MYOCD, GUCY1A2, GUCY1A3, RARB, MLL1, CIITA, ATF7IP, LEF1, ARNTL, MECOM, CARD11, PRKCQ, ZMIZ1, HIPK2, TRP73, ABLIM1, GLIS3, ABLIM3, GLIS1, SOX5, PRDM16, NPAS2, SORBS1, POU2F3, C1QTNF2, ETV1, NFATC2, RUNX2, ETV5, IKZF2, CREBBP, ESRRG, CREB5, SMAD1, NR4A3, SAMD4, CSRNP3, CSRNP2, EBF2, HIVEP3, PBX1, NR5A2, NFIB, NR5A1</t>
  </si>
  <si>
    <t>GO:0007243~protein kinase cascade</t>
  </si>
  <si>
    <t>NRG3, GNAI2, FGF14, STAT5B, CSPG4, FGF12, MAP3K5, MAP3K1, C1QTNF2, DUSP16, SPRED2, NRG1, MAP2K5, PRKCA, NLK, MAPK10, SMAD1, TAB1, SHANK3, MARK1, SPAG9, DOK4, RPS6KA1, DOK5, MAPK9, JAK2</t>
  </si>
  <si>
    <t>GO:0007613~memory</t>
  </si>
  <si>
    <t>ADCY1, CHST10, GRIA1, ADCY8, SLC24A2, GRIN2A</t>
  </si>
  <si>
    <t>GO:0042733~embryonic digit morphogenesis</t>
  </si>
  <si>
    <t>LMBR1, FBXW4, IFT52, GLI2, IFT88, GLI3</t>
  </si>
  <si>
    <t>GO:0044449~contractile fiber part</t>
  </si>
  <si>
    <t>GO:0015405~P-P-bond-hydrolysis-driven transmembrane transporter activity</t>
  </si>
  <si>
    <t>GO:0032012~regulation of ARF protein signal transduction</t>
  </si>
  <si>
    <t>GBF1, ACAP2, CYTH4, ASAP1, ASAP3, AGAP3, ADAP1</t>
  </si>
  <si>
    <t>GO:0001822~kidney development</t>
  </si>
  <si>
    <t>FGFR2, ARID5B, MYO1E, ZBTB16, GLI2, GLI3, SLIT2, EYA1, BDNF, SALL1, ROBO2, PBX1, RARB, PCSK5</t>
  </si>
  <si>
    <t>GO:0010876~lipid localization</t>
  </si>
  <si>
    <t>OSBPL8, TNRC18, OSBPL9, HEXB, STAT5B, OSBPL7, PPARG, ATP10A, CIDEA, ACVR1C, APOA2, ATP9A, COL4A3BP, ATP8B1, PITPNC1, LIPC</t>
  </si>
  <si>
    <t>GO:0031344~regulation of cell projection organization</t>
  </si>
  <si>
    <t>GO:0042803~protein homodimerization activity</t>
  </si>
  <si>
    <t>IKZF2, IMPA1, HPS4, HEXB, RUNX1T1, CENPF, CIDEA, PAH, DGKH, ZBTB16, NPR3, STK4, MYCBP2, FOXP2, MTMR2, CDH13, MAP3K5, TYR, PVRL1, FAAH, PRDM6, MTUS2</t>
  </si>
  <si>
    <t>GO:0042165~neurotransmitter binding</t>
  </si>
  <si>
    <t>QRFPR, GABRG3, GABRA2, CHRM4, GABRA4, CHRM2, TACR1, GABRB1, NPFFR2, PROKR1, CHRNE, HTR3B</t>
  </si>
  <si>
    <t>GO:0030594~neurotransmitter receptor activity</t>
  </si>
  <si>
    <t>GO:0015368~calcium:cation antiporter activity</t>
  </si>
  <si>
    <t>SLC8A3, SLC8A1, SLC24A3</t>
  </si>
  <si>
    <t>GO:0040033~negative regulation of translation, ncRNA-mediated</t>
  </si>
  <si>
    <t>GO:0032411~positive regulation of transporter activity</t>
  </si>
  <si>
    <t>GO:0014047~glutamate secretion</t>
  </si>
  <si>
    <t>BDNF, NTRK2, APBA1</t>
  </si>
  <si>
    <t>GO:0006573~valine metabolic process</t>
  </si>
  <si>
    <t>STAT5B, GLYR1, HIBADH</t>
  </si>
  <si>
    <t>GO:0045974~regulation of translation, ncRNA-mediated</t>
  </si>
  <si>
    <t>GO:0055003~cardiac myofibril assembly</t>
  </si>
  <si>
    <t>TTN, PROX1, MYH10</t>
  </si>
  <si>
    <t>SLC9A9, SC5D, LPHN2, CDH22, ADAM3, CDH20, GRIN2D, KCNK5, CDH26, HIGD1A, HTR1F, PTPRJ, PTPRM, PTPRR, LIFR, GRIN2A, PTPRS, PKHD1L1, PTPRT, LHFP, LPCAT3, TMEM132D, TMEM132C, CWH43, TMEM135, RYR3, TMEM139, RYR2, IL1R2, SCN1A, ERBB4, ERBB3, SORCS1, CACNB2, ATP12A, RIC3, SORCS2, FAM19A5, SORCS3, ALCAM, PVRL1, IMPG2, RANBP17, CD8B1, MGAT4C, PCDH15, MARCH11, DAGLB, TMEM116, SYNE1, KCNJ6, CLGN, SYNE2, CHRNE, D630045J12RIK, OPRM1, KCNH1, KCNAB2, TRPV3, DPP10, ATP10A, KCNK13, RTN1, RNF183, GPR89, ST6GALNAC3, TYR, SLC23A2, SLMAP, IL1RAP, USP10, TRPV6, DPP6, USH2A, SCN10A, KCNG2, STX2, CACNG8, SDK2, SDK1, MMP16, GPR98, RNF180, CHSY3, UMODL1, PLEKHH2, SQLE, PLXDC2, LRMP, OLFR10, SCN11A, KCNH8, GRAMD1B, KCNH5, 9130011E15RIK, UNC79, IGSF11, ALOX5AP, SLC4A8, SLCO3A1, PCSK5, HTR3B, ABCA13, ACSL6, GALNT13, GALNT14, SLC8A1, CNST, STAB2, TMEM2, CDH12, MARCH1, LRP1, LARGE, CDH19, FAM155A, CDH10, CDH11, KCNC2, SLC8A3, QRFPR, MPZL1, GM5134, TSPAN2, GRIK1, GRIK2, SLC44A5, GRIK4, TSPAN9, IL17RB, NRCAM, ST3GAL2, ELOVL5, GPR45, SLC2A2, UNC5D, EGFR, KCND3, KCND2, PTPRN2, STIM2, STIM1, AJAP1, NCAM1, NCAM2, 9030624J02RIK, ATP9A, VMN2R104, AU018091, STX8, NKAIN2, LRBA, ST8SIA1, LRIG1, ASTN2, NKAIN3, G6PC2, CRB1, GPR26, FAM189A1, TTYH2, BTN1A1, SLC35F1, SCN9A, SDR16C5, MRC1, CACNA2D1, ABCB8, KCNB2, SYT10, VMN2R51, CACNA2D3, VMN2R57, CACNA1S, HERPUD2, THSD7B, ABCB4, P2RX5, FREM3, GPR39, P2RX3, SLC7A1, FAAH, ST8SIA5, PTTG1IP, SEC13, CACNA1H, CACNA1C, CACNA1A, SKINT8, NRG3, CLSTN2, LRRC8D, GABBR2, CNTNAP5C, CNTNAP5A, CNTNAP5B, GPC5, SLC35D1, GPC6, SLC35D2, ANO3, ANO2, ANO4, SCN7A, NRG1, DENND5B, OCA2, TRPM3, IL18RAP, TRPM7, PCDH9, EDAR, IPO8, 1700028P14RIK, PCDH7, SLC7A14, TRDN, FOLH1, CHRM4, STXBP6, CHRM2, D930015E06RIK, HHAT, SKINT6, DCC, GALNT2, HS3ST5, PTCHD2, CDH2, SLC47A1, CDH4, CDH5, PKD1L2, CDH6, SHISA6, CDH7, MPPE1, SHISA2, DNER, B4GALNT2, NOX4, RNF144A, SLC2A9, RNF144B, FLT1, TMC2, COL13A1, VMN2R-PS11, SLCO1A6, SMPD4, ADCY1, ADCY2, ADCY8, CADM2, ADCY5, SYT9, LEMD3, RNF215, SYT7, SLC35A1, MEGF10, ATP2B1, ATP2B2, INSIG2, GRID2, ERAP1, NPSR1, GRID1, SLC12A7, CD3G, ATRNL1, ABCB11, PLD5, UBR4, HTR4, TMEM200A, UBR3, VTI1A, LHFPL2, LCTL, MGAT5, GLG1, TPST2, SLC2A13, ENPP6, GCNT2, DAG1, ITGA11, MMD, PEX5L, EPHB2, TRAM2, BAI3, GCNT1, GPR156, F830045P16RIK, GPR158, TRPC4, NCKAP1, NTRK3, EPHA5, NOTCH2, EPHA6, EPHA8, CNIH3, NTRK2, CLCN7, NRP1, KCNJ10, CDCP1, KCNJ12, CDS2, EDNRA, CHST10, SLC24A3, SLC24A2, CALN1, AGPAT4, GOLM1, DHCR24, KCNA10, SLC26A3, SGCG, GRM8, DNAJC25, SUSD4, ADAM12, VMN2R60, CHL1, SGCZ, CLDN18, SLC39A11, SPATA9, SFT2D2, BEST3, GPM6A, FAT3, FAT4, MFSD7C, NPFFR2, FASL, POPDC3, QSOX2, CLEC2G, LY75, NLGN1, ATP1A4, NPR3, ITPR2, SLC16A7, GRIA1, LAYN, TMTC2, ATP6V0A4, TMTC4, ABCC8, ABCC5, PLXNA4, SLC6A2, SLC22A15, GABRB1, PRTG, CSPG4, VIPR2, DSE, DIRC2, GP6, DYSF, ROBO1, MRGPRX1, MCOLN1, ROBO2, NALCN, GLP2R, TMPRSS13, TOR1AIP1, LRP1B, PROKR1, PKD2L2, TPTE, SLC25A32, 1110018G07RIK, SLC25A38, FRAS1, FGFR2, PLXNC1, LMBR1, CSMD3, CSMD1, KCNS3, MRS2, B3GNT7, ENTPD7, ITGB6, LRFN5, LRFN2, MEST, REEP6, GABRA2, GABRA4, SLCO6B1, UST, KCTD1, KCTD2, REEP3, SLC25A12, ITGA9, SLC25A13, EMR4, LRIT1, TACR1, RRH, ZCWPW1, DDR2, TMEM179, ACVR1C, KCNQ5, TMEM56, KCNQ3, MCTP2, SERAC1, ATP8B1, NIPAL2, CNTNAP2, SV2A, KCNQ1, ANO10, GABRG3, COL23A1, NRXN2, NRXN3, WBSCR17, TMEM71, SEL1L2, SEL1L3, NRXN1, CHST5, ALK, FSHR, MCTP1, RTTN, CD84, IMMP1L, TMEM180, CHST9, CHST8, AI118078, RTN4RL1, GPRC5B, GPR4, LINGO2, SYNPR, TNFRSF1B, HS6ST3, TNPO2, MYOF, PTPRD, SLC10A6, NFASC, SLC10A7, ANKAR, ELFN1, SVOPL, TMEM163, GPR110, SLC18A2, GPR114, SLC5A6</t>
  </si>
  <si>
    <t>GO:0005925~focal adhesion</t>
  </si>
  <si>
    <t>NOX4, TNS3, TNS1, TLN2, LAYN, FERMT2, EVL, FLNB, ARHGAP26</t>
  </si>
  <si>
    <t>GO:0006171~cAMP biosynthetic process</t>
  </si>
  <si>
    <t>GO:0032412~regulation of ion transmembrane transporter activity</t>
  </si>
  <si>
    <t>GNAI2, PLCG2, STIM2, STIM1</t>
  </si>
  <si>
    <t>GO:0034762~regulation of transmembrane transport</t>
  </si>
  <si>
    <t>GO:0048639~positive regulation of developmental growth</t>
  </si>
  <si>
    <t>NTRK3, PROX1, CDH4, NTN1</t>
  </si>
  <si>
    <t>GO:0022898~regulation of transmembrane transporter activity</t>
  </si>
  <si>
    <t>GO:0034765~regulation of ion transmembrane transport</t>
  </si>
  <si>
    <t>GO:0019915~lipid storage</t>
  </si>
  <si>
    <t>STAT5B, HEXB, CIDEA, ACVR1C</t>
  </si>
  <si>
    <t>GO:0050805~negative regulation of synaptic transmission</t>
  </si>
  <si>
    <t>GRIK1, GNAI2, GRIK2, SLC24A2</t>
  </si>
  <si>
    <t>GO:0007512~adult heart development</t>
  </si>
  <si>
    <t>CHD7, MYH6, TTN, MYH10</t>
  </si>
  <si>
    <t>GO:0005245~voltage-gated calcium channel activity</t>
  </si>
  <si>
    <t>GO:0015399~primary active transmembrane transporter activity</t>
  </si>
  <si>
    <t>GO:0032984~macromolecular complex disassembly</t>
  </si>
  <si>
    <t>GO:0034329~cell junction assembly</t>
  </si>
  <si>
    <t>GO:0034623~cellular macromolecular complex disassembly</t>
  </si>
  <si>
    <t>GO:0048839~inner ear development</t>
  </si>
  <si>
    <t>FGFR2, ATP2B2, BDNF, EYA1, CHD7, INSIG2, PCDH15, NR4A3, GFI1, COL11A1, USH2A, GPR98</t>
  </si>
  <si>
    <t>GO:0001656~metanephros development</t>
  </si>
  <si>
    <t>FGFR2, BDNF, EYA1, SALL1, PBX1, ROBO2, RARB, GLI3, SLIT2</t>
  </si>
  <si>
    <t>GO:0022411~cellular component disassembly</t>
  </si>
  <si>
    <t>KIF2B, NEDD1, SYNJ1, CIDEA, LAMC1, ETF1, NRG1</t>
  </si>
  <si>
    <t>GO:0050770~regulation of axonogenesis</t>
  </si>
  <si>
    <t>NTRK3, NRP1, ROBO2, CDH4, NTN1, CACNA1A, EPHB2</t>
  </si>
  <si>
    <t>GO:0009612~response to mechanical stimulus</t>
  </si>
  <si>
    <t>ATP2B2, GRIN2D, ETV1, PCDH15, GFI1, GPR98, FOXP2</t>
  </si>
  <si>
    <t>GO:0016917~GABA receptor activity</t>
  </si>
  <si>
    <t>GPR156, GABRG3, GABRA2, GABRA4, GABRB1, GABBR2</t>
  </si>
  <si>
    <t>GO:0008645~hexose transport</t>
  </si>
  <si>
    <t>GO:0009165~nucleotide biosynthetic process</t>
  </si>
  <si>
    <t>ADCY1, ADCY2, ADCY8, ADCY5, ATP10A, DSCAML1, ATP1A4, ATP12A, AMPD3, ATP2B1, ATP2B2, ATP9A, GUCY1A2, ATP8B1, GUCY1A3, DPYD, FLAD1, ATP6V0A4, PAPSS1, TBPL1</t>
  </si>
  <si>
    <t>GO:0017124~SH3 domain binding</t>
  </si>
  <si>
    <t>FMN1, ZFP106, BAIAP2, SH3BGR, SH3BGRL2, DNAJC6, EVL, ADAM12, CIT, DOCK3, ELMO1</t>
  </si>
  <si>
    <t>GO:0010604~positive regulation of macromolecule metabolic process</t>
  </si>
  <si>
    <t>MEF2C, ELF1, STAT5B, PPARG, RORB, RORA, PAWR, GLI2, 9430076C15RIK, GLI3, IL10, APOA2, MYOCD, RARB, MLL1, PRKCA, CIITA, ATF7IP, LEF1, ARNTL, MECOM, RNF180, CARD11, PRKCQ, EYA1, ZMIZ1, HIPK2, TRP73, IFT88, ABLIM1, GLIS3, ABLIM3, GLIS1, SOX5, PRDM16, NPAS2, SORBS1, POU2F3, C1QTNF2, ETV1, NFATC2, RUNX2, ETV5, IKZF2, CREBBP, ESRRG, CREB5, NR4A3, SMAD1, SAMD4, CSRNP3, CSRNP2, EBF2, BRE, HIVEP3, PBX1, JAK2, IFT52, NR5A2, NFIB, NR5A1</t>
  </si>
  <si>
    <t>GO:0035295~tube development</t>
  </si>
  <si>
    <t>FGFR2, DLC1, NRP1, DAG1, GLI2, GLI3, EDNRA, BDNF, SFTPD, ROBO2, RARB, PCSK5, FLT1, NR4A3, EDAR, TAB1, SHANK3, NCKAP1, FOXP2, TNS3, LAMA1, EYA1, SALL1, ZFP697, PBX1, IFT52, IFT88, NFIB</t>
  </si>
  <si>
    <t>GO:0019239~deaminase activity</t>
  </si>
  <si>
    <t>ADAT1, ADARB2, ADAD1, AMPD3, ADAR</t>
  </si>
  <si>
    <t>GO:0010810~regulation of cell-substrate adhesion</t>
  </si>
  <si>
    <t>SMOC2, ONECUT1, CCDC80, VWC2, EDIL3, VIT, RASA1</t>
  </si>
  <si>
    <t>GO:0044092~negative regulation of molecular function</t>
  </si>
  <si>
    <t>OPRM1, PRKCA, ZCCHC11, GNAI2, ADCY5, STIM2, NPR3, PKIA, APOA2, CHRM4, DUSP16, ZFYVE28, SPRED2, JAK2, TRP73, DHCR24</t>
  </si>
  <si>
    <t>GO:0015749~monosaccharide transport</t>
  </si>
  <si>
    <t>GO:0007431~salivary gland development</t>
  </si>
  <si>
    <t>GO:0004683~calmodulin-dependent protein kinase activity</t>
  </si>
  <si>
    <t>CAMK4, EEF2K, CAMK2B, CAMKK1</t>
  </si>
  <si>
    <t>GO:0004707~MAP kinase activity</t>
  </si>
  <si>
    <t>MAPK4, NLK, MAPK9, MAPK10</t>
  </si>
  <si>
    <t>GO:0005003~ephrin receptor activity</t>
  </si>
  <si>
    <t>EPHA5, EPHA6, EPHA8, EPHB2</t>
  </si>
  <si>
    <t>GO:0021680~cerebellar Purkinje cell layer development</t>
  </si>
  <si>
    <t>ATP2B2, RORA, CACNA1A, MYH10</t>
  </si>
  <si>
    <t>GO:0032409~regulation of transporter activity</t>
  </si>
  <si>
    <t>GO:0051970~negative regulation of transmission of nerve impulse</t>
  </si>
  <si>
    <t>GO:0043524~negative regulation of neuron apoptosis</t>
  </si>
  <si>
    <t>XRCC4, BDNF, ERBB3, GRIK2, HIPK2, TRP73, RASA1, CACNA1A</t>
  </si>
  <si>
    <t>GO:0010769~regulation of cell morphogenesis involved in differentiation</t>
  </si>
  <si>
    <t>NTRK3, NRP1, ROBO2, CIT, CDH4, NTN1, CACNA1A, EPHB2</t>
  </si>
  <si>
    <t>GO:0005614~interstitial matrix</t>
  </si>
  <si>
    <t>SMOC2, CCDC80, VWC2, VIT</t>
  </si>
  <si>
    <t>GO:0001764~neuron migration</t>
  </si>
  <si>
    <t>DCC, MDGA1, RELN, PRKG1, APBB2, PEX5L, NTN1, CHL1, DCLK1, MYH10</t>
  </si>
  <si>
    <t>GO:0007018~microtubule-based movement</t>
  </si>
  <si>
    <t>DYNC1I1, DNAHC1, CENPE, DNAHC11, KIF2B, KIF6, KLC1, DNAHC7A, DNAHC9, DST, GM4961, KIF26B, KIF13B</t>
  </si>
  <si>
    <t>GO:0043086~negative regulation of catalytic activity</t>
  </si>
  <si>
    <t>OPRM1, PRKCA, GNAI2, ADCY5, NPR3, PKIA, APOA2, CHRM4, DUSP16, ZFYVE28, SPRED2, TRP73, DHCR24</t>
  </si>
  <si>
    <t>GO:0022037~metencephalon development</t>
  </si>
  <si>
    <t>GO:0019966~interleukin-1 binding</t>
  </si>
  <si>
    <t>IL1R2, IL18RAP, IL1RAP</t>
  </si>
  <si>
    <t>GO:0004908~interleukin-1 receptor activity</t>
  </si>
  <si>
    <t>GO:0040023~establishment of nucleus localization</t>
  </si>
  <si>
    <t>SYNE1, NTN1, MYH10</t>
  </si>
  <si>
    <t>GO:0045773~positive regulation of axon extension</t>
  </si>
  <si>
    <t>NTRK3, CDH4, NTN1</t>
  </si>
  <si>
    <t>GO:0051189~prosthetic group metabolic process</t>
  </si>
  <si>
    <t>MOCOS, GPHN, FLAD1</t>
  </si>
  <si>
    <t>GO:0019720~Mo-molybdopterin cofactor metabolic process</t>
  </si>
  <si>
    <t>GO:0006777~Mo-molybdopterin cofactor biosynthetic process</t>
  </si>
  <si>
    <t>GO:0032324~molybdopterin cofactor biosynthetic process</t>
  </si>
  <si>
    <t>GO:0043545~molybdopterin cofactor metabolic process</t>
  </si>
  <si>
    <t>GO:0007213~muscarinic acetylcholine receptor signaling pathway</t>
  </si>
  <si>
    <t>CHRM4, GNAI2, CHRM2</t>
  </si>
  <si>
    <t>GO:0002011~morphogenesis of an epithelial sheet</t>
  </si>
  <si>
    <t>LAMA1, NOTCH2, DAG1</t>
  </si>
  <si>
    <t>GO:0045935~positive regulation of nucleobase, nucleoside, nucleotide and nucleic acid metabolic process</t>
  </si>
  <si>
    <t>MEF2C, ELF1, PPARG, STAT5B, RORB, RORA, GLI2, 9430076C15RIK, GLI3, MYOCD, GUCY1A2, GUCY1A3, RARB, MLL1, CIITA, ATF7IP, LEF1, ARNTL, MECOM, EYA1, ZMIZ1, HIPK2, TRP73, ABLIM1, GLIS3, ABLIM3, GLIS1, SOX5, PRDM16, NPAS2, POU2F3, ETV1, NFATC2, RUNX2, ETV5, IKZF2, CREBBP, ESRRG, CREB5, SMAD1, NR4A3, CSRNP3, CSRNP2, EBF2, BRE, HIVEP3, PBX1, NR5A2, NFIB, NR5A1</t>
  </si>
  <si>
    <t>GO:0030900~forebrain development</t>
  </si>
  <si>
    <t>EGFR, DLC1, LEF1, LMX1A, PRKG1, MECOM, GLI2, GLI3, TACC2, FOXP2, BBS2, RELN, RARB, TRP73, IFT88, DCLK1, NFIB, MYH10, SMARCA4</t>
  </si>
  <si>
    <t>GO:0043256~laminin complex</t>
  </si>
  <si>
    <t>LAMA1, LAMA3, LAMC1</t>
  </si>
  <si>
    <t>GO:0031430~M band</t>
  </si>
  <si>
    <t>SLMAP, MYOM1, TTN</t>
  </si>
  <si>
    <t>GO:0016011~dystroglycan complex</t>
  </si>
  <si>
    <t>SGCZ, SGCG, DAG1</t>
  </si>
  <si>
    <t>GO:0008060~ARF GTPase activator activity</t>
  </si>
  <si>
    <t>ACAP2, ASAP1, ASAP3, AGAP3, ADAP1</t>
  </si>
  <si>
    <t>GO:0048598~embryonic morphogenesis</t>
  </si>
  <si>
    <t>FGFR2, CER1, DLC1, LMBR1, UGDH, ZBTB16, GLI2, GLI3, IL10, CUL3, ATP2B2, CHD7, INSIG2, FBXW4, GFI1, RARB, COL11A1, TBX15, LEF1, PCDH15, VAX2, NR4A3, SMAD1, MECOM, PROX1, MIXL1, SHANK3, NCKAP1, NOTCH2, EYA1, ZFP697, PBX1, GNAS, IFT52, IFT88, SMARCA4</t>
  </si>
  <si>
    <t>GO:0048864~stem cell development</t>
  </si>
  <si>
    <t>CDX2, ZCCHC11, RIF1, CREBBP, MSI2</t>
  </si>
  <si>
    <t>GO:0021695~cerebellar cortex development</t>
  </si>
  <si>
    <t>ATP2B2, RORA, GLI2, CACNA1A, MYH10</t>
  </si>
  <si>
    <t>GO:0032312~regulation of ARF GTPase activity</t>
  </si>
  <si>
    <t>GO:0048741~skeletal muscle fiber development</t>
  </si>
  <si>
    <t>GPHN, DNER, UTRN, KY, PPP3CA, CACNA1S</t>
  </si>
  <si>
    <t>GO:0007423~sensory organ development</t>
  </si>
  <si>
    <t>FGFR2, RORB, GLI3, EPHB2, ATP2B2, BDNF, CHD7, PVRL1, CRB1, INSIG2, MAP3K1, FASL, RARB, GFI1, COL11A1, USH2A, DSCAM, PCDH15, VAX2, NR4A3, PROX1, CACNA1S, GPR98, FOXP2, EYA1, NTRK2, MYH10</t>
  </si>
  <si>
    <t>B MCNT-ES Mean</t>
  </si>
  <si>
    <t>C MCNT-ES Mean</t>
  </si>
  <si>
    <t>Simple Repeats</t>
  </si>
  <si>
    <t>LINEs</t>
  </si>
  <si>
    <t>RefSeq Exome</t>
  </si>
  <si>
    <t>RefSeq Genes</t>
  </si>
  <si>
    <t>Total</t>
  </si>
  <si>
    <t>Mean</t>
  </si>
  <si>
    <t>Indels</t>
  </si>
  <si>
    <t>SVs</t>
  </si>
  <si>
    <t>%FDR</t>
  </si>
  <si>
    <t>MEIs</t>
  </si>
  <si>
    <t>Tested</t>
  </si>
  <si>
    <t>Passed</t>
  </si>
  <si>
    <t>HC SNVs</t>
  </si>
  <si>
    <t>LC SNVs</t>
  </si>
  <si>
    <t>Intra-Mouse Shared SNVs</t>
  </si>
  <si>
    <t>--</t>
  </si>
  <si>
    <t>Shared SVs</t>
  </si>
  <si>
    <t>Shared MEIs</t>
  </si>
  <si>
    <t>Segmental Duplications</t>
  </si>
  <si>
    <t>RefSeq Genes Highly Expressed in MT Neurons</t>
  </si>
  <si>
    <t>Autosomal Feature Length</t>
  </si>
  <si>
    <t>Autosomes in Gaps or RD&lt;10 or RD&gt;250</t>
  </si>
  <si>
    <t xml:space="preserve">Feature in Gaps or RD&lt;10 or RD&gt;250 </t>
  </si>
  <si>
    <t>Accessible Feature/Accessible Autosomes</t>
  </si>
  <si>
    <t>Actual Mutations</t>
  </si>
  <si>
    <t>Simulation z-score</t>
  </si>
  <si>
    <t>Simulation S.D.</t>
  </si>
  <si>
    <t>Simulation Mean</t>
  </si>
  <si>
    <t>Log2(Actual/Simulated Mean)</t>
  </si>
  <si>
    <t>Feature Information</t>
  </si>
  <si>
    <t>Simulated vs. Actual, Monte Carlo Simulation (10,000 trials)</t>
  </si>
  <si>
    <t xml:space="preserve">Estimated vs. Actual </t>
  </si>
  <si>
    <t>Length of mm9 Autosomes</t>
  </si>
  <si>
    <t>Autosomes accessible to calls</t>
  </si>
  <si>
    <t>Feature accessible to calls</t>
  </si>
  <si>
    <t>Estimated Mutations (based on feature length)</t>
  </si>
  <si>
    <t>Genome Information</t>
  </si>
  <si>
    <t>Mappable Regions</t>
  </si>
  <si>
    <t>Unmappable Regions</t>
  </si>
  <si>
    <t>Min</t>
  </si>
  <si>
    <t>Max</t>
  </si>
  <si>
    <t>SNVs</t>
  </si>
  <si>
    <t>All</t>
  </si>
  <si>
    <t>Validated Breakpoints</t>
  </si>
  <si>
    <t>Validated Events</t>
  </si>
  <si>
    <t>Validated Mutations</t>
  </si>
  <si>
    <t>Estimated Valid Mutations</t>
  </si>
  <si>
    <t>Mutation Calls</t>
  </si>
  <si>
    <t>Breakpoints Calls</t>
  </si>
  <si>
    <t>Estimated %FDR</t>
  </si>
  <si>
    <t>Estimated %FNR</t>
  </si>
  <si>
    <t>Estimated Total Mutations</t>
  </si>
  <si>
    <t>Estimated Total Breakpoints</t>
  </si>
  <si>
    <t>RegSeq Exome</t>
  </si>
  <si>
    <t>Track Sources</t>
  </si>
  <si>
    <t>ftp://hgdownload.cse.ucsc.edu/goldenPath/mm9/database/genomicSuperDups.txt.gz</t>
  </si>
  <si>
    <t xml:space="preserve">ftp://hgdownload.cse.ucsc.edu/goldenPath/mm9/database/simpleRepeat.txt.gz  </t>
  </si>
  <si>
    <t>ftp://hgdownload.cse.ucsc.edu/goldenPath/mm9/database/rmsk.txt.gz filtered for LINEs &gt;= 100bp in length and millidev &lt;= 100</t>
  </si>
  <si>
    <t>ftp://hgdownload.cse.ucsc.edu/goldenPath/mm9/database/phastConsElements30wayPlacental.txt.gz</t>
  </si>
  <si>
    <t>Breakpoint Calls</t>
  </si>
  <si>
    <t>Mutations Calls</t>
  </si>
  <si>
    <t>ftp://hgdownload.cse.ucsc.edu/goldenPath/mm9/database/refGene.txt.gz</t>
  </si>
  <si>
    <t xml:space="preserve">RNA-SEQ analysis of MT Neuron gene expression by cufflinks filtered for genes in the top 50% of expression levels </t>
  </si>
  <si>
    <t>extracted from RefSeq Genes with custom scripts</t>
  </si>
  <si>
    <t>ftp://hgdownload.cse.ucsc.edu/gbdb/mm9/bbi/crgMapabilityAlign100mer.bw</t>
  </si>
  <si>
    <t>Formed from Unmappable Regions using bedtools complement</t>
  </si>
  <si>
    <t>Fold Change, Actual/Simulated-Mean</t>
  </si>
  <si>
    <t>Evolutionarily Conserved Placental</t>
  </si>
  <si>
    <t xml:space="preserve">This table shows the calculations of the False Discovery Rate (FDR) for all mutation types. The FDR is a way to measure the accuracy of our calling pipelines (Accuracy=1-FDR).  For SNVs and Indels we tested a subset of calls to estimate the FDR.  Since the FDR is so low for HC calls, we use the aggregate value for all mouse lines in Table 2 and Supplementary Table 8. For SVs and Indels, all calls were tested.  At the bottom are the statistics for the shared mutation calls.  See Supplementary Methods for details. </t>
  </si>
  <si>
    <t xml:space="preserve">This table lists the somatic Single Neucleotide Variant (SNV) calls in three groups.  The two top groups are for putative mutations that appear in exactly one MCNT-ES cell line.  The top set are the High Confidence Calls, while the second set are the Low Confidence Calls.  The third set are putative mutations that appear in more than one MCNT-ES cell line from the same mouse.  See Table S4-S5 Column Key for details about the columns. </t>
  </si>
  <si>
    <t>This table shows the GO terms associated with genes that contain high confidence single neucleotide variant calls in MT neurons, as  downloaded from the DAVID site (http://david.abcc.ncifcrf.gov/).  See the DAVID site for column meanings, and Supplementary Methods for the specifications given to DAVID for this table.</t>
  </si>
  <si>
    <t>This table shows the GO terms associated with genes that contain single neucleotide variants found in clonal organoids as reported in Behjati et al. "Genome sequencing of normal cells reveals developmental lineages and mutational processes".  The table was  downloaded from the DAVID site (http://david.abcc.ncifcrf.gov/).  See the DAVID site for column meanings, and Supplementary Methods for the specifications given to DAVID for this table.</t>
  </si>
  <si>
    <t xml:space="preserve">This table is a more extensive version of Table 2 from the main text of the paper.  For SNVs and Indels, the "Estimated Valid Mutations" is calculated by applying the estimated False Discovery Rate (FDR), taken as the aggregate value for all MCNT-ES cell lines (Supplementary Table 2). For SVs and MEIs, all calls were tested therefore the number of valid calls is not an estimate.  The "Estimated Total Mutations" add an estimated number of mutations to take into acount the False Negative Rate (Supplementary Table 3). Note that for SNVs we only list the High Confidence calls, and apply the higher FNR associated with these calls to determine our best estimate of the total number of calls that occur in the MCNT-ES cell lines. See Supplementary Methods for details. </t>
  </si>
  <si>
    <t>Ordinal of the call when sorted by score then by unique id.  Makes it easier to resort spreadshset back to its original order.</t>
  </si>
  <si>
    <t>Chromosome</t>
  </si>
  <si>
    <t>Name of Chromosome</t>
  </si>
  <si>
    <t>Starting Offset in chrom, zero based ala BED</t>
  </si>
  <si>
    <t>Ending Offset in chrom, one based ala BED</t>
  </si>
  <si>
    <t>UniqueID of SNV call.  Chrom:StartingOffset:AltBase</t>
  </si>
  <si>
    <t>Reference Base</t>
  </si>
  <si>
    <t>Alternate Base</t>
  </si>
  <si>
    <t>Line Info in the format RefReads,AltReads:RR,AR,AA where RR, AR, and AA are the phred scores for the Homozygous Ref, Heterozygous, and Homozygous Alternate respectively</t>
  </si>
  <si>
    <t>Our own score for sorting SNV calls = ParentRR/ParentAR + MAX(Samples:AR/RR or Samples: AA/RR)</t>
  </si>
  <si>
    <t>GATK VQSR</t>
  </si>
  <si>
    <t>GATK Variant Quality Score Recalibration Tranche for this call</t>
  </si>
  <si>
    <t>Validation Priority</t>
  </si>
  <si>
    <t>This is a random number between 1 and 1236 that can be used to randomly determine calls to validate by starting with 1 and going sequentially through the numbers.</t>
  </si>
  <si>
    <t>Distance (Number of bases) to nearest GATK called indel</t>
  </si>
  <si>
    <t>3 Bases in Reference Genome centered on the SNV - Can be used to find CpG cases</t>
  </si>
  <si>
    <t>Are the REF bases CGN or NCG?  That is, is there a local CpG?</t>
  </si>
  <si>
    <t>Does the SNV fall within the UCSC CpGIsland annotation track?</t>
  </si>
  <si>
    <t>A TRANSITION or TRANSVERSION</t>
  </si>
  <si>
    <t>Primer 1 Seq</t>
  </si>
  <si>
    <t>Sequence of First Primer</t>
  </si>
  <si>
    <t>Primer 2 Seq</t>
  </si>
  <si>
    <t>Sequence of Second Primer</t>
  </si>
  <si>
    <t>If the Call is in an exon, indicates whether or not the SNV is a synonymous snp, a missense snp (in which case the residue transition is given) or a nonsense snp.</t>
  </si>
  <si>
    <t>refGene Exome</t>
  </si>
  <si>
    <t>Comma delimited list of refGene exons that this SNV falls within</t>
  </si>
  <si>
    <t>refGene Transcript</t>
  </si>
  <si>
    <t xml:space="preserve">Comma delimited list of refGene transcripts that this SNV falls within </t>
  </si>
  <si>
    <t>knownGene Exome</t>
  </si>
  <si>
    <t xml:space="preserve">Comma delimited list of knownGene exons that this SNV falls within </t>
  </si>
  <si>
    <t>knownGene Transcript</t>
  </si>
  <si>
    <t xml:space="preserve">Comma delimited list of knownGene transcripts that this SNV falls within </t>
  </si>
  <si>
    <t xml:space="preserve">This table lists the somatic Indel calls. The top set are the High Confidence Calls, while the second set are the Low Confidence Calls.   See Table S4-S5 Column Key for details about the columns. </t>
  </si>
  <si>
    <t>MCNT-ES cell line in which call appears</t>
  </si>
  <si>
    <t>Has this call been PCR tested, and the result.</t>
  </si>
  <si>
    <t>This sheet contains three tables.  At the top are statistics for the length of the mm9 reference genome in autosomes, as well as the number of bases that fall into gaps or regions in which we have total read depth of &lt; 10 or &gt; 250.  Our somatic SNV calling methods exclude such regions.  By subtracting this out, we get the number of bases in autosomes in which we might have a SNV call. The second table lists the results of performing Monte Carlo Simulations in nine genomic regions as defined by the third table at the bottom.  We then calculate the expected number of SNVs in each region if 395 SNVs (our number of HC autosomal SNVs) were randomly distributed throughout the genome, as well as the probability that the number of our actual SNVs that fall in the region is within the 95% confidence interval (by Poisson Test). In additon, the results of simulation runs that count the number of times 395 randomly distributed SNVs fall in the region as shown.  From these simulations we can also calculate the probalbilty of seeing our actual number of mutation in the region by chance, giving us two confirming estimates of the enrichment or depletion of our actual SNVs with each genomic feature. See Supplementary Methods for details.</t>
  </si>
  <si>
    <t>Left Cluster</t>
  </si>
  <si>
    <t>Right Cluster</t>
  </si>
  <si>
    <t>Right Breakpoint Region</t>
  </si>
  <si>
    <t>Left Breakpoint Region</t>
  </si>
  <si>
    <t>This table shows the composition of the ME library used for alignments in the MEI calling pipleline (See Extended Data Figure 3).  We combined ME elements from both Repbase and RepeatMasker as descirbed in Supplementary Methods.</t>
  </si>
  <si>
    <t>This table shows the calculations of the False Negative Rate (FNR) for all mutation types. The FNR is a way to measure the sensitivity of our calling pipelines (Senstitivity=1-FNR).  Note that we also calculate the combine FNR for the B and C mouse.  For the other two mice, there is only one MCNT-ES cell line.  See Supplementary Methods for details.</t>
  </si>
  <si>
    <t>This table lists the validated somatic SV breakpoints. Column B indicaes the MCNT-ES cell line in which the breakpoint occurs.  Columns D-N are directly from the output of the lumpy run.  Column O provides the result of subclone test to determine if the mutation occurred curing reprogramming or clonal expansion. Columns P-U define the archtecture of the SV as determined by examnation of split read mapping of the validating PCR product (See Fig. 4c and Extended Data Figure 6).  Column V indicates if the SV was also detected as a Copy Number Variant.  Columns W-Z provide the validating primers and their strand orientation.  Finally columns AA-AB list the gene effects.  The color coding highlights the breakpoints that comprise the three complex genomic rearrangements as given bu the ID in Column C.</t>
  </si>
  <si>
    <t>This table lists the validated somatic Mobile Element Insertions (MEIs). Column B indicaes the MCNT-ES cell line in which the mutation occurs.  Columns D-N are directly from the output of the MEI calling pipeline (see Extended Data Figure 3).  Column O provides the result of subclone test to determine if the mutation occurred curing reprogramming or clonal expansion. Columns P-S define the archtecture of the MEI as determined by examnation of split read mapping of the validating PCR product and visual inspection of clipped reads in IGV.   Column T indicates if the SV was also detected as a Copy Number Variant. Columns U-X provide the validating primers and their strand orientation.  Finally columns Y-AA list the gene effects.  See Supplementary Methods for details.</t>
  </si>
  <si>
    <t>One-sided Simulation pValue</t>
  </si>
  <si>
    <t>Two-sided Poisson Test pValue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</si>
</sst>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0.0%"/>
    <numFmt numFmtId="167" formatCode="_(* #,##0.0000_);_(* \(#,##0.0000\);_(* &quot;-&quot;??_);_(@_)"/>
    <numFmt numFmtId="168" formatCode="0.000%"/>
  </numFmts>
  <fonts count="16"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b/>
      <sz val="12"/>
      <name val="Calibri"/>
      <scheme val="minor"/>
    </font>
    <font>
      <sz val="12"/>
      <name val="Calibri"/>
      <scheme val="minor"/>
    </font>
    <font>
      <sz val="12"/>
      <color rgb="FF000000"/>
      <name val="Calibri"/>
      <family val="2"/>
      <scheme val="minor"/>
    </font>
    <font>
      <b/>
      <sz val="12"/>
      <color rgb="FF000000"/>
      <name val="Calibri"/>
      <scheme val="minor"/>
    </font>
    <font>
      <b/>
      <sz val="10"/>
      <name val="Arial"/>
    </font>
    <font>
      <sz val="10"/>
      <name val="Arial"/>
    </font>
    <font>
      <b/>
      <sz val="12"/>
      <name val="Arial"/>
    </font>
    <font>
      <b/>
      <sz val="12"/>
      <color rgb="FFFF0000"/>
      <name val="Calibri"/>
      <scheme val="minor"/>
    </font>
    <font>
      <b/>
      <sz val="12"/>
      <color theme="1"/>
      <name val="Arial"/>
    </font>
    <font>
      <sz val="12"/>
      <color theme="1"/>
      <name val="Arial"/>
    </font>
  </fonts>
  <fills count="6">
    <fill>
      <patternFill patternType="none"/>
    </fill>
    <fill>
      <patternFill patternType="gray125"/>
    </fill>
    <fill>
      <patternFill patternType="solid">
        <fgColor rgb="FFCCFFCC"/>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s>
  <borders count="43">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thick">
        <color auto="1"/>
      </left>
      <right/>
      <top style="medium">
        <color auto="1"/>
      </top>
      <bottom style="medium">
        <color auto="1"/>
      </bottom>
      <diagonal/>
    </border>
    <border>
      <left style="thick">
        <color auto="1"/>
      </left>
      <right/>
      <top/>
      <bottom style="medium">
        <color auto="1"/>
      </bottom>
      <diagonal/>
    </border>
    <border>
      <left style="thick">
        <color auto="1"/>
      </left>
      <right/>
      <top style="medium">
        <color auto="1"/>
      </top>
      <bottom/>
      <diagonal/>
    </border>
    <border>
      <left style="thick">
        <color auto="1"/>
      </left>
      <right/>
      <top/>
      <bottom/>
      <diagonal/>
    </border>
    <border>
      <left style="medium">
        <color auto="1"/>
      </left>
      <right/>
      <top/>
      <bottom/>
      <diagonal/>
    </border>
    <border>
      <left/>
      <right style="medium">
        <color auto="1"/>
      </right>
      <top/>
      <bottom/>
      <diagonal/>
    </border>
    <border>
      <left/>
      <right/>
      <top/>
      <bottom style="thick">
        <color auto="1"/>
      </bottom>
      <diagonal/>
    </border>
    <border>
      <left/>
      <right/>
      <top/>
      <bottom style="thin">
        <color auto="1"/>
      </bottom>
      <diagonal/>
    </border>
    <border>
      <left/>
      <right/>
      <top style="medium">
        <color auto="1"/>
      </top>
      <bottom style="thick">
        <color auto="1"/>
      </bottom>
      <diagonal/>
    </border>
    <border>
      <left style="thin">
        <color auto="1"/>
      </left>
      <right/>
      <top style="medium">
        <color auto="1"/>
      </top>
      <bottom style="thick">
        <color auto="1"/>
      </bottom>
      <diagonal/>
    </border>
    <border>
      <left/>
      <right style="thin">
        <color auto="1"/>
      </right>
      <top style="thick">
        <color auto="1"/>
      </top>
      <bottom style="thin">
        <color auto="1"/>
      </bottom>
      <diagonal/>
    </border>
    <border>
      <left style="thin">
        <color auto="1"/>
      </left>
      <right style="thin">
        <color auto="1"/>
      </right>
      <top style="thick">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ck">
        <color auto="1"/>
      </top>
      <bottom/>
      <diagonal/>
    </border>
    <border>
      <left style="thin">
        <color auto="1"/>
      </left>
      <right/>
      <top style="thick">
        <color auto="1"/>
      </top>
      <bottom/>
      <diagonal/>
    </border>
    <border>
      <left/>
      <right style="thin">
        <color auto="1"/>
      </right>
      <top/>
      <bottom/>
      <diagonal/>
    </border>
    <border>
      <left/>
      <right style="thin">
        <color auto="1"/>
      </right>
      <top style="thick">
        <color auto="1"/>
      </top>
      <bottom/>
      <diagonal/>
    </border>
    <border>
      <left style="thin">
        <color auto="1"/>
      </left>
      <right/>
      <top/>
      <bottom style="thin">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right/>
      <top style="thick">
        <color auto="1"/>
      </top>
      <bottom style="mediumDashed">
        <color auto="1"/>
      </bottom>
      <diagonal/>
    </border>
    <border>
      <left/>
      <right/>
      <top style="mediumDashed">
        <color auto="1"/>
      </top>
      <bottom style="medium">
        <color auto="1"/>
      </bottom>
      <diagonal/>
    </border>
    <border>
      <left/>
      <right style="medium">
        <color auto="1"/>
      </right>
      <top style="thick">
        <color auto="1"/>
      </top>
      <bottom style="mediumDashed">
        <color auto="1"/>
      </bottom>
      <diagonal/>
    </border>
    <border>
      <left/>
      <right style="medium">
        <color auto="1"/>
      </right>
      <top style="mediumDashed">
        <color auto="1"/>
      </top>
      <bottom style="medium">
        <color auto="1"/>
      </bottom>
      <diagonal/>
    </border>
    <border>
      <left/>
      <right style="thin">
        <color auto="1"/>
      </right>
      <top style="thin">
        <color auto="1"/>
      </top>
      <bottom/>
      <diagonal/>
    </border>
    <border>
      <left/>
      <right/>
      <top style="thin">
        <color auto="1"/>
      </top>
      <bottom style="thin">
        <color auto="1"/>
      </bottom>
      <diagonal/>
    </border>
  </borders>
  <cellStyleXfs count="536">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50">
    <xf numFmtId="0" fontId="0" fillId="0" borderId="0" xfId="0"/>
    <xf numFmtId="0" fontId="0" fillId="0" borderId="0" xfId="0" applyAlignment="1">
      <alignment horizontal="center"/>
    </xf>
    <xf numFmtId="0" fontId="0" fillId="0" borderId="1" xfId="0" applyBorder="1"/>
    <xf numFmtId="1" fontId="0" fillId="0" borderId="0" xfId="0" applyNumberFormat="1"/>
    <xf numFmtId="164" fontId="0" fillId="0" borderId="0" xfId="1" applyNumberFormat="1" applyFont="1"/>
    <xf numFmtId="0" fontId="5" fillId="0" borderId="0" xfId="0" applyFont="1"/>
    <xf numFmtId="164" fontId="0" fillId="0" borderId="6" xfId="1" applyNumberFormat="1" applyFont="1" applyBorder="1" applyAlignment="1">
      <alignment horizontal="center"/>
    </xf>
    <xf numFmtId="0" fontId="0" fillId="0" borderId="1" xfId="0" applyBorder="1" applyAlignment="1">
      <alignment horizontal="center"/>
    </xf>
    <xf numFmtId="164" fontId="5" fillId="0" borderId="3" xfId="1" applyNumberFormat="1" applyFont="1" applyBorder="1"/>
    <xf numFmtId="164" fontId="7" fillId="0" borderId="3" xfId="1" applyNumberFormat="1" applyFont="1" applyBorder="1"/>
    <xf numFmtId="10" fontId="7" fillId="0" borderId="4" xfId="0" applyNumberFormat="1" applyFont="1" applyBorder="1"/>
    <xf numFmtId="10" fontId="6" fillId="0" borderId="5" xfId="0" applyNumberFormat="1" applyFont="1" applyBorder="1"/>
    <xf numFmtId="164" fontId="5" fillId="0" borderId="6" xfId="1" applyNumberFormat="1" applyFont="1" applyBorder="1"/>
    <xf numFmtId="164" fontId="7" fillId="0" borderId="6" xfId="1" applyNumberFormat="1" applyFont="1" applyFill="1" applyBorder="1"/>
    <xf numFmtId="10" fontId="7" fillId="0" borderId="1" xfId="0" applyNumberFormat="1" applyFont="1" applyBorder="1"/>
    <xf numFmtId="10" fontId="6" fillId="0" borderId="7" xfId="0" applyNumberFormat="1" applyFont="1" applyBorder="1"/>
    <xf numFmtId="0" fontId="0" fillId="0" borderId="8" xfId="0" applyBorder="1" applyAlignment="1">
      <alignment horizontal="center"/>
    </xf>
    <xf numFmtId="0" fontId="0" fillId="0" borderId="10" xfId="0" applyBorder="1" applyAlignment="1">
      <alignment horizontal="center"/>
    </xf>
    <xf numFmtId="164" fontId="7" fillId="0" borderId="1" xfId="1" applyNumberFormat="1" applyFont="1" applyBorder="1"/>
    <xf numFmtId="164" fontId="7" fillId="0" borderId="4" xfId="0" applyNumberFormat="1" applyFont="1" applyBorder="1"/>
    <xf numFmtId="0" fontId="5" fillId="0" borderId="0" xfId="0" applyFont="1" applyAlignment="1">
      <alignment horizontal="right"/>
    </xf>
    <xf numFmtId="10" fontId="7" fillId="0" borderId="5" xfId="8" applyNumberFormat="1" applyFont="1" applyBorder="1"/>
    <xf numFmtId="10" fontId="7" fillId="0" borderId="7" xfId="8" applyNumberFormat="1" applyFont="1" applyBorder="1"/>
    <xf numFmtId="164" fontId="0" fillId="0" borderId="2" xfId="1" applyNumberFormat="1" applyFont="1" applyBorder="1" applyAlignment="1">
      <alignment horizontal="center"/>
    </xf>
    <xf numFmtId="164" fontId="0" fillId="0" borderId="11" xfId="1" applyNumberFormat="1" applyFont="1" applyBorder="1" applyAlignment="1">
      <alignment horizontal="center"/>
    </xf>
    <xf numFmtId="164" fontId="0" fillId="0" borderId="13" xfId="1" applyNumberFormat="1" applyFont="1" applyBorder="1" applyAlignment="1">
      <alignment horizontal="center"/>
    </xf>
    <xf numFmtId="164" fontId="5" fillId="0" borderId="14" xfId="1" applyNumberFormat="1" applyFont="1" applyBorder="1"/>
    <xf numFmtId="164" fontId="5" fillId="0" borderId="13" xfId="1" applyNumberFormat="1" applyFont="1" applyBorder="1"/>
    <xf numFmtId="164" fontId="5" fillId="0" borderId="15" xfId="1" applyNumberFormat="1" applyFont="1" applyBorder="1"/>
    <xf numFmtId="164" fontId="7" fillId="0" borderId="0" xfId="0" applyNumberFormat="1" applyFont="1" applyBorder="1"/>
    <xf numFmtId="10" fontId="6" fillId="0" borderId="17" xfId="0" applyNumberFormat="1" applyFont="1" applyBorder="1"/>
    <xf numFmtId="164" fontId="5" fillId="0" borderId="16" xfId="1" applyNumberFormat="1" applyFont="1" applyBorder="1"/>
    <xf numFmtId="10" fontId="7" fillId="0" borderId="17" xfId="8" applyNumberFormat="1" applyFont="1" applyBorder="1"/>
    <xf numFmtId="164" fontId="0" fillId="0" borderId="16" xfId="1" applyNumberFormat="1" applyFont="1" applyBorder="1"/>
    <xf numFmtId="0" fontId="0" fillId="0" borderId="0" xfId="0" applyFill="1"/>
    <xf numFmtId="0" fontId="0" fillId="0" borderId="0" xfId="0" applyFill="1" applyBorder="1"/>
    <xf numFmtId="0" fontId="0" fillId="0" borderId="0" xfId="0" applyAlignment="1">
      <alignment horizontal="left"/>
    </xf>
    <xf numFmtId="0" fontId="5" fillId="0" borderId="0" xfId="0" applyFont="1" applyBorder="1" applyAlignment="1">
      <alignment horizontal="center" vertical="center"/>
    </xf>
    <xf numFmtId="0" fontId="5" fillId="0" borderId="1" xfId="0" applyFont="1" applyBorder="1"/>
    <xf numFmtId="0" fontId="5" fillId="0" borderId="1" xfId="0" applyFont="1" applyBorder="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horizontal="center" vertical="center"/>
    </xf>
    <xf numFmtId="0" fontId="5" fillId="0" borderId="1" xfId="0" applyFont="1" applyFill="1" applyBorder="1" applyAlignment="1">
      <alignment horizontal="left" vertical="center"/>
    </xf>
    <xf numFmtId="0" fontId="8" fillId="2" borderId="0" xfId="0" applyFont="1" applyFill="1"/>
    <xf numFmtId="0" fontId="7" fillId="2" borderId="0" xfId="0" applyFont="1" applyFill="1"/>
    <xf numFmtId="0" fontId="8" fillId="2" borderId="0" xfId="0" applyFont="1" applyFill="1" applyAlignment="1">
      <alignment horizontal="right"/>
    </xf>
    <xf numFmtId="0" fontId="8" fillId="2" borderId="0" xfId="0" quotePrefix="1" applyFont="1" applyFill="1" applyAlignment="1">
      <alignment horizontal="center"/>
    </xf>
    <xf numFmtId="0" fontId="7" fillId="2" borderId="0" xfId="0" applyFont="1" applyFill="1" applyAlignment="1">
      <alignment horizontal="right"/>
    </xf>
    <xf numFmtId="0" fontId="8" fillId="0" borderId="0" xfId="0" applyFont="1"/>
    <xf numFmtId="0" fontId="7" fillId="0" borderId="0" xfId="0" applyFont="1"/>
    <xf numFmtId="0" fontId="8" fillId="0" borderId="0" xfId="0" applyFont="1" applyAlignment="1">
      <alignment horizontal="right"/>
    </xf>
    <xf numFmtId="0" fontId="8" fillId="0" borderId="0" xfId="0" quotePrefix="1" applyFont="1" applyAlignment="1">
      <alignment horizontal="center"/>
    </xf>
    <xf numFmtId="0" fontId="8" fillId="3" borderId="0" xfId="0" applyFont="1" applyFill="1"/>
    <xf numFmtId="0" fontId="7" fillId="3" borderId="0" xfId="0" applyFont="1" applyFill="1"/>
    <xf numFmtId="0" fontId="8" fillId="3" borderId="0" xfId="0" applyFont="1" applyFill="1" applyAlignment="1">
      <alignment horizontal="right"/>
    </xf>
    <xf numFmtId="0" fontId="8" fillId="3" borderId="0" xfId="0" applyFont="1" applyFill="1" applyAlignment="1">
      <alignment horizontal="left"/>
    </xf>
    <xf numFmtId="0" fontId="8" fillId="3" borderId="0" xfId="0" applyFont="1" applyFill="1" applyAlignment="1">
      <alignment horizontal="center"/>
    </xf>
    <xf numFmtId="0" fontId="8" fillId="0" borderId="0" xfId="0" applyFont="1" applyAlignment="1">
      <alignment horizontal="center"/>
    </xf>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quotePrefix="1" applyFont="1" applyAlignment="1">
      <alignment horizontal="center" vertical="center" wrapText="1"/>
    </xf>
    <xf numFmtId="0" fontId="7" fillId="0" borderId="0" xfId="0" applyFont="1" applyFill="1"/>
    <xf numFmtId="0" fontId="8" fillId="0" borderId="0" xfId="0" applyFont="1" applyFill="1" applyAlignment="1">
      <alignment horizontal="right"/>
    </xf>
    <xf numFmtId="0" fontId="8" fillId="0" borderId="0" xfId="0" applyFont="1" applyFill="1"/>
    <xf numFmtId="0" fontId="0" fillId="0" borderId="0" xfId="0" applyFont="1" applyFill="1"/>
    <xf numFmtId="0" fontId="0" fillId="0" borderId="0" xfId="0" applyFont="1" applyFill="1" applyAlignment="1">
      <alignment horizontal="center"/>
    </xf>
    <xf numFmtId="0" fontId="0" fillId="0" borderId="0" xfId="0" applyFill="1" applyAlignment="1">
      <alignment horizontal="center"/>
    </xf>
    <xf numFmtId="0" fontId="0" fillId="0" borderId="0" xfId="0" applyAlignment="1">
      <alignment horizontal="right"/>
    </xf>
    <xf numFmtId="0" fontId="9" fillId="0" borderId="0" xfId="0" applyFont="1"/>
    <xf numFmtId="0" fontId="0" fillId="0" borderId="4" xfId="0" applyFill="1" applyBorder="1"/>
    <xf numFmtId="0" fontId="8" fillId="0" borderId="4" xfId="0" applyFont="1" applyFill="1" applyBorder="1"/>
    <xf numFmtId="0" fontId="8" fillId="0" borderId="0" xfId="0" applyFont="1" applyFill="1" applyBorder="1"/>
    <xf numFmtId="0" fontId="8" fillId="0" borderId="0" xfId="0" applyFont="1" applyFill="1" applyBorder="1" applyAlignment="1">
      <alignment horizontal="right"/>
    </xf>
    <xf numFmtId="0" fontId="0" fillId="0" borderId="0" xfId="1" applyNumberFormat="1" applyFont="1" applyFill="1" applyBorder="1"/>
    <xf numFmtId="0" fontId="0" fillId="0" borderId="0" xfId="0" quotePrefix="1"/>
    <xf numFmtId="0" fontId="0" fillId="0" borderId="17" xfId="0" applyBorder="1"/>
    <xf numFmtId="0" fontId="0" fillId="0" borderId="16" xfId="0" applyBorder="1"/>
    <xf numFmtId="0" fontId="0" fillId="0" borderId="0" xfId="0" applyBorder="1"/>
    <xf numFmtId="0" fontId="0" fillId="0" borderId="0" xfId="0" applyFill="1" applyBorder="1" applyAlignment="1">
      <alignment horizontal="left"/>
    </xf>
    <xf numFmtId="0" fontId="0" fillId="0" borderId="7" xfId="0" applyBorder="1"/>
    <xf numFmtId="0" fontId="0" fillId="0" borderId="6" xfId="0" applyBorder="1"/>
    <xf numFmtId="0" fontId="0" fillId="0" borderId="1" xfId="0" applyFont="1" applyFill="1" applyBorder="1" applyAlignment="1">
      <alignment horizontal="center"/>
    </xf>
    <xf numFmtId="0" fontId="8" fillId="0" borderId="1" xfId="0" applyFont="1" applyBorder="1"/>
    <xf numFmtId="0" fontId="0" fillId="0" borderId="0" xfId="0" applyBorder="1" applyAlignment="1">
      <alignment horizontal="center"/>
    </xf>
    <xf numFmtId="0" fontId="0" fillId="0" borderId="0" xfId="0" applyFont="1" applyFill="1" applyBorder="1" applyAlignment="1">
      <alignment horizontal="center"/>
    </xf>
    <xf numFmtId="0" fontId="8" fillId="0" borderId="0" xfId="0" applyFont="1" applyBorder="1"/>
    <xf numFmtId="0" fontId="0" fillId="0" borderId="5" xfId="0" applyBorder="1"/>
    <xf numFmtId="3" fontId="8" fillId="2" borderId="0" xfId="0" applyNumberFormat="1" applyFont="1" applyFill="1"/>
    <xf numFmtId="3" fontId="8" fillId="0" borderId="0" xfId="0" applyNumberFormat="1" applyFont="1"/>
    <xf numFmtId="3" fontId="8" fillId="3" borderId="0" xfId="0" applyNumberFormat="1" applyFont="1" applyFill="1"/>
    <xf numFmtId="3" fontId="0" fillId="0" borderId="0" xfId="0" applyNumberFormat="1" applyFill="1"/>
    <xf numFmtId="3" fontId="0" fillId="0" borderId="0" xfId="0" applyNumberFormat="1"/>
    <xf numFmtId="3" fontId="5" fillId="0" borderId="1" xfId="0" applyNumberFormat="1" applyFont="1" applyBorder="1" applyAlignment="1">
      <alignment horizontal="left" vertical="center"/>
    </xf>
    <xf numFmtId="3" fontId="0" fillId="0" borderId="4" xfId="0" applyNumberFormat="1" applyFill="1" applyBorder="1"/>
    <xf numFmtId="3" fontId="0" fillId="0" borderId="0" xfId="0" applyNumberFormat="1" applyFill="1" applyBorder="1"/>
    <xf numFmtId="0" fontId="8" fillId="4" borderId="0" xfId="0" applyFont="1" applyFill="1"/>
    <xf numFmtId="3" fontId="8" fillId="4" borderId="0" xfId="0" applyNumberFormat="1" applyFont="1" applyFill="1"/>
    <xf numFmtId="0" fontId="7" fillId="4" borderId="0" xfId="0" applyFont="1" applyFill="1"/>
    <xf numFmtId="0" fontId="0" fillId="4" borderId="0" xfId="0" applyFill="1"/>
    <xf numFmtId="0" fontId="8" fillId="4" borderId="0" xfId="0" applyFont="1" applyFill="1" applyAlignment="1">
      <alignment horizontal="right"/>
    </xf>
    <xf numFmtId="0" fontId="0" fillId="4" borderId="0" xfId="0" applyFont="1" applyFill="1"/>
    <xf numFmtId="0" fontId="0" fillId="4" borderId="0" xfId="0" applyFont="1" applyFill="1" applyAlignment="1">
      <alignment horizontal="center"/>
    </xf>
    <xf numFmtId="0" fontId="0" fillId="4" borderId="0" xfId="0" applyFill="1" applyAlignment="1">
      <alignment horizontal="center"/>
    </xf>
    <xf numFmtId="0" fontId="0" fillId="0" borderId="0" xfId="0" applyFont="1" applyBorder="1"/>
    <xf numFmtId="0" fontId="0" fillId="0" borderId="0" xfId="0" applyFont="1" applyFill="1" applyBorder="1" applyAlignment="1">
      <alignment horizontal="center" vertical="center"/>
    </xf>
    <xf numFmtId="0" fontId="0" fillId="0" borderId="8" xfId="0" applyBorder="1" applyAlignment="1">
      <alignment horizontal="center"/>
    </xf>
    <xf numFmtId="0" fontId="0" fillId="0" borderId="10" xfId="0" applyBorder="1" applyAlignment="1">
      <alignment horizont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2" borderId="0" xfId="0" applyFont="1" applyFill="1" applyAlignment="1">
      <alignment horizontal="center"/>
    </xf>
    <xf numFmtId="0" fontId="8" fillId="4" borderId="0" xfId="0" applyFont="1" applyFill="1" applyAlignment="1">
      <alignment horizontal="center"/>
    </xf>
    <xf numFmtId="11" fontId="0" fillId="0" borderId="0" xfId="0" applyNumberFormat="1"/>
    <xf numFmtId="0" fontId="8" fillId="0" borderId="8" xfId="0" applyFont="1" applyBorder="1" applyAlignment="1">
      <alignment horizontal="center"/>
    </xf>
    <xf numFmtId="0" fontId="8" fillId="0" borderId="10" xfId="0" applyFont="1" applyBorder="1" applyAlignment="1">
      <alignment horizontal="center"/>
    </xf>
    <xf numFmtId="10" fontId="6" fillId="0" borderId="5" xfId="8" applyNumberFormat="1" applyFont="1" applyBorder="1"/>
    <xf numFmtId="10" fontId="6" fillId="0" borderId="7" xfId="8" applyNumberFormat="1" applyFont="1" applyBorder="1"/>
    <xf numFmtId="10" fontId="6" fillId="0" borderId="4" xfId="8" applyNumberFormat="1" applyFont="1" applyBorder="1"/>
    <xf numFmtId="10" fontId="6" fillId="0" borderId="1" xfId="8" applyNumberFormat="1" applyFont="1" applyBorder="1"/>
    <xf numFmtId="10" fontId="6" fillId="0" borderId="17" xfId="8" applyNumberFormat="1" applyFont="1" applyBorder="1"/>
    <xf numFmtId="164" fontId="5" fillId="0" borderId="0" xfId="1" applyNumberFormat="1" applyFont="1" applyBorder="1"/>
    <xf numFmtId="164" fontId="5" fillId="0" borderId="1" xfId="1" applyNumberFormat="1" applyFont="1" applyBorder="1"/>
    <xf numFmtId="0" fontId="0" fillId="0" borderId="10" xfId="0" applyFont="1" applyBorder="1" applyAlignment="1">
      <alignment horizontal="center"/>
    </xf>
    <xf numFmtId="0" fontId="10" fillId="0" borderId="20" xfId="0" applyFont="1" applyFill="1" applyBorder="1" applyAlignment="1">
      <alignment horizontal="center"/>
    </xf>
    <xf numFmtId="0" fontId="10" fillId="0" borderId="21" xfId="0" applyNumberFormat="1" applyFont="1" applyFill="1" applyBorder="1" applyAlignment="1">
      <alignment horizontal="center"/>
    </xf>
    <xf numFmtId="0" fontId="10" fillId="0" borderId="23" xfId="0" applyFont="1" applyFill="1" applyBorder="1" applyAlignment="1">
      <alignment horizontal="right"/>
    </xf>
    <xf numFmtId="0" fontId="11" fillId="0" borderId="0" xfId="0" applyFont="1" applyFill="1" applyBorder="1" applyAlignment="1">
      <alignment horizontal="center"/>
    </xf>
    <xf numFmtId="0" fontId="11" fillId="0" borderId="24" xfId="0" applyNumberFormat="1" applyFont="1" applyFill="1" applyBorder="1" applyAlignment="1">
      <alignment horizontal="center"/>
    </xf>
    <xf numFmtId="0" fontId="10" fillId="0" borderId="26" xfId="0" applyFont="1" applyFill="1" applyBorder="1" applyAlignment="1">
      <alignment horizontal="right"/>
    </xf>
    <xf numFmtId="0" fontId="10" fillId="0" borderId="27" xfId="0" applyFont="1" applyFill="1" applyBorder="1" applyAlignment="1">
      <alignment horizontal="right"/>
    </xf>
    <xf numFmtId="0" fontId="10" fillId="0" borderId="28" xfId="0" applyFont="1" applyFill="1" applyBorder="1" applyAlignment="1">
      <alignment horizontal="right"/>
    </xf>
    <xf numFmtId="1" fontId="11" fillId="0" borderId="0" xfId="0" applyNumberFormat="1" applyFont="1" applyFill="1" applyBorder="1" applyAlignment="1">
      <alignment horizontal="center"/>
    </xf>
    <xf numFmtId="0" fontId="11" fillId="0" borderId="30" xfId="0" applyFont="1" applyFill="1" applyBorder="1" applyAlignment="1">
      <alignment horizontal="center"/>
    </xf>
    <xf numFmtId="0" fontId="11" fillId="0" borderId="31" xfId="0" applyNumberFormat="1" applyFont="1" applyFill="1" applyBorder="1" applyAlignment="1">
      <alignment horizontal="center"/>
    </xf>
    <xf numFmtId="1" fontId="11" fillId="0" borderId="0" xfId="8" applyNumberFormat="1" applyFont="1" applyFill="1" applyBorder="1" applyAlignment="1">
      <alignment horizontal="center"/>
    </xf>
    <xf numFmtId="166" fontId="11" fillId="0" borderId="19" xfId="8" applyNumberFormat="1" applyFont="1" applyFill="1" applyBorder="1" applyAlignment="1">
      <alignment horizontal="center"/>
    </xf>
    <xf numFmtId="165" fontId="11" fillId="0" borderId="0" xfId="0" applyNumberFormat="1" applyFont="1" applyFill="1" applyBorder="1" applyAlignment="1">
      <alignment horizontal="center"/>
    </xf>
    <xf numFmtId="0" fontId="11" fillId="0" borderId="0" xfId="0" applyNumberFormat="1" applyFont="1" applyFill="1" applyBorder="1" applyAlignment="1">
      <alignment horizontal="center"/>
    </xf>
    <xf numFmtId="166" fontId="11" fillId="0" borderId="29" xfId="8" applyNumberFormat="1" applyFont="1" applyFill="1" applyBorder="1" applyAlignment="1">
      <alignment horizontal="center"/>
    </xf>
    <xf numFmtId="0" fontId="11" fillId="0" borderId="32" xfId="0" applyFont="1" applyFill="1" applyBorder="1" applyAlignment="1">
      <alignment horizontal="center"/>
    </xf>
    <xf numFmtId="1" fontId="11" fillId="0" borderId="32" xfId="0" applyNumberFormat="1" applyFont="1" applyFill="1" applyBorder="1" applyAlignment="1">
      <alignment horizontal="center"/>
    </xf>
    <xf numFmtId="1" fontId="11" fillId="0" borderId="32" xfId="8" applyNumberFormat="1" applyFont="1" applyFill="1" applyBorder="1" applyAlignment="1">
      <alignment horizontal="center"/>
    </xf>
    <xf numFmtId="166" fontId="11" fillId="0" borderId="19" xfId="8" quotePrefix="1" applyNumberFormat="1" applyFont="1" applyFill="1" applyBorder="1" applyAlignment="1">
      <alignment horizontal="center"/>
    </xf>
    <xf numFmtId="166" fontId="12" fillId="0" borderId="19" xfId="8" applyNumberFormat="1" applyFont="1" applyFill="1" applyBorder="1" applyAlignment="1">
      <alignment horizontal="center"/>
    </xf>
    <xf numFmtId="166" fontId="12" fillId="0" borderId="29" xfId="8" applyNumberFormat="1" applyFont="1" applyFill="1" applyBorder="1" applyAlignment="1">
      <alignment horizontal="center"/>
    </xf>
    <xf numFmtId="0" fontId="10" fillId="0" borderId="34" xfId="0" applyFont="1" applyFill="1" applyBorder="1" applyAlignment="1">
      <alignment horizontal="right"/>
    </xf>
    <xf numFmtId="0" fontId="10" fillId="0" borderId="0" xfId="0" applyFont="1" applyFill="1" applyBorder="1" applyAlignment="1">
      <alignment horizontal="center" vertical="center" textRotation="90" wrapText="1"/>
    </xf>
    <xf numFmtId="0" fontId="10" fillId="0" borderId="0" xfId="0" applyFont="1" applyFill="1" applyBorder="1" applyAlignment="1">
      <alignment horizontal="right"/>
    </xf>
    <xf numFmtId="0" fontId="10" fillId="0" borderId="0" xfId="0" applyFont="1" applyFill="1" applyBorder="1" applyAlignment="1">
      <alignment horizontal="center" vertical="center" textRotation="90"/>
    </xf>
    <xf numFmtId="166" fontId="12" fillId="0" borderId="0" xfId="8" applyNumberFormat="1" applyFont="1" applyFill="1" applyBorder="1" applyAlignment="1">
      <alignment horizontal="center"/>
    </xf>
    <xf numFmtId="166" fontId="11" fillId="0" borderId="0" xfId="8" applyNumberFormat="1" applyFont="1" applyFill="1" applyBorder="1" applyAlignment="1">
      <alignment horizontal="center"/>
    </xf>
    <xf numFmtId="166" fontId="11" fillId="0" borderId="0" xfId="8" quotePrefix="1" applyNumberFormat="1" applyFont="1" applyFill="1" applyBorder="1" applyAlignment="1">
      <alignment horizontal="center"/>
    </xf>
    <xf numFmtId="0" fontId="10" fillId="0" borderId="18" xfId="0" applyFont="1" applyFill="1" applyBorder="1" applyAlignment="1">
      <alignment horizontal="center"/>
    </xf>
    <xf numFmtId="0" fontId="10" fillId="0" borderId="24" xfId="0" applyFont="1" applyFill="1" applyBorder="1" applyAlignment="1">
      <alignment horizontal="right"/>
    </xf>
    <xf numFmtId="0" fontId="0" fillId="0" borderId="18" xfId="0" applyBorder="1"/>
    <xf numFmtId="0" fontId="10" fillId="0" borderId="35" xfId="0" applyFont="1" applyFill="1" applyBorder="1" applyAlignment="1">
      <alignment horizontal="right"/>
    </xf>
    <xf numFmtId="0" fontId="0" fillId="0" borderId="24" xfId="0" applyBorder="1" applyAlignment="1">
      <alignment horizontal="center"/>
    </xf>
    <xf numFmtId="0" fontId="13" fillId="0" borderId="0" xfId="0" applyFont="1"/>
    <xf numFmtId="0" fontId="13" fillId="0" borderId="0" xfId="0" applyFont="1" applyFill="1"/>
    <xf numFmtId="0" fontId="10" fillId="0" borderId="20" xfId="0" applyNumberFormat="1" applyFont="1" applyFill="1" applyBorder="1" applyAlignment="1">
      <alignment horizontal="center"/>
    </xf>
    <xf numFmtId="166" fontId="12" fillId="0" borderId="36" xfId="8" applyNumberFormat="1" applyFont="1" applyFill="1" applyBorder="1" applyAlignment="1">
      <alignment horizontal="center"/>
    </xf>
    <xf numFmtId="166" fontId="12" fillId="0" borderId="34" xfId="8" applyNumberFormat="1" applyFont="1" applyFill="1" applyBorder="1" applyAlignment="1">
      <alignment horizontal="center"/>
    </xf>
    <xf numFmtId="0" fontId="14" fillId="0" borderId="0" xfId="0" applyFont="1"/>
    <xf numFmtId="0" fontId="15" fillId="0" borderId="0" xfId="0" applyFont="1"/>
    <xf numFmtId="164" fontId="15" fillId="0" borderId="0" xfId="1" applyNumberFormat="1" applyFont="1"/>
    <xf numFmtId="164" fontId="15" fillId="0" borderId="0" xfId="0" applyNumberFormat="1" applyFont="1"/>
    <xf numFmtId="0" fontId="15" fillId="0" borderId="0" xfId="0" applyFont="1" applyAlignment="1">
      <alignment wrapText="1"/>
    </xf>
    <xf numFmtId="164" fontId="15" fillId="0" borderId="0" xfId="1" applyNumberFormat="1" applyFont="1" applyAlignment="1">
      <alignment horizontal="right"/>
    </xf>
    <xf numFmtId="164" fontId="15" fillId="0" borderId="0" xfId="0" applyNumberFormat="1" applyFont="1" applyAlignment="1">
      <alignment horizontal="center"/>
    </xf>
    <xf numFmtId="168" fontId="15" fillId="0" borderId="0" xfId="8" applyNumberFormat="1" applyFont="1" applyAlignment="1">
      <alignment horizontal="right"/>
    </xf>
    <xf numFmtId="43" fontId="15" fillId="0" borderId="0" xfId="1" applyFont="1"/>
    <xf numFmtId="43" fontId="15" fillId="0" borderId="0" xfId="1" applyNumberFormat="1" applyFont="1"/>
    <xf numFmtId="43" fontId="15" fillId="0" borderId="0" xfId="1" applyFont="1" applyAlignment="1">
      <alignment horizontal="right"/>
    </xf>
    <xf numFmtId="2" fontId="15" fillId="0" borderId="0" xfId="1" applyNumberFormat="1" applyFont="1"/>
    <xf numFmtId="2" fontId="15" fillId="0" borderId="0" xfId="1" applyNumberFormat="1" applyFont="1" applyAlignment="1">
      <alignment horizontal="right"/>
    </xf>
    <xf numFmtId="167" fontId="15" fillId="0" borderId="0" xfId="1" applyNumberFormat="1" applyFont="1"/>
    <xf numFmtId="0" fontId="14" fillId="0" borderId="37" xfId="0" applyFont="1" applyBorder="1" applyAlignment="1"/>
    <xf numFmtId="0" fontId="14" fillId="0" borderId="4" xfId="0" applyFont="1" applyBorder="1" applyAlignment="1">
      <alignment horizontal="center" wrapText="1"/>
    </xf>
    <xf numFmtId="0" fontId="15" fillId="0" borderId="38" xfId="0" applyFont="1" applyBorder="1"/>
    <xf numFmtId="0" fontId="14" fillId="0" borderId="1" xfId="0" applyFont="1" applyBorder="1"/>
    <xf numFmtId="164" fontId="15" fillId="0" borderId="1" xfId="0" applyNumberFormat="1" applyFont="1" applyBorder="1"/>
    <xf numFmtId="0" fontId="14" fillId="0" borderId="39" xfId="0" applyFont="1" applyBorder="1" applyAlignment="1"/>
    <xf numFmtId="0" fontId="14" fillId="0" borderId="17" xfId="0" applyFont="1" applyBorder="1"/>
    <xf numFmtId="0" fontId="14" fillId="0" borderId="17" xfId="1" applyNumberFormat="1" applyFont="1" applyBorder="1" applyAlignment="1"/>
    <xf numFmtId="0" fontId="14" fillId="0" borderId="17" xfId="0" applyNumberFormat="1" applyFont="1" applyBorder="1"/>
    <xf numFmtId="0" fontId="14" fillId="0" borderId="17" xfId="8" applyNumberFormat="1" applyFont="1" applyBorder="1"/>
    <xf numFmtId="0" fontId="14" fillId="0" borderId="17" xfId="0" applyFont="1" applyBorder="1" applyAlignment="1">
      <alignment horizontal="left"/>
    </xf>
    <xf numFmtId="0" fontId="14" fillId="0" borderId="40" xfId="0" applyFont="1" applyBorder="1" applyAlignment="1">
      <alignment horizontal="left"/>
    </xf>
    <xf numFmtId="0" fontId="11" fillId="0" borderId="24" xfId="0" quotePrefix="1" applyNumberFormat="1" applyFont="1" applyFill="1" applyBorder="1" applyAlignment="1">
      <alignment horizontal="center"/>
    </xf>
    <xf numFmtId="165" fontId="11" fillId="0" borderId="0" xfId="8" applyNumberFormat="1" applyFont="1" applyFill="1" applyBorder="1" applyAlignment="1">
      <alignment horizontal="center"/>
    </xf>
    <xf numFmtId="1" fontId="11" fillId="0" borderId="19" xfId="0" applyNumberFormat="1" applyFont="1" applyFill="1" applyBorder="1" applyAlignment="1">
      <alignment horizontal="center"/>
    </xf>
    <xf numFmtId="0" fontId="11" fillId="0" borderId="34" xfId="0" applyNumberFormat="1" applyFont="1" applyFill="1" applyBorder="1" applyAlignment="1">
      <alignment horizontal="center"/>
    </xf>
    <xf numFmtId="165" fontId="11" fillId="0" borderId="19" xfId="0" applyNumberFormat="1" applyFont="1" applyFill="1" applyBorder="1" applyAlignment="1">
      <alignment horizontal="center"/>
    </xf>
    <xf numFmtId="0" fontId="11" fillId="0" borderId="19" xfId="0" applyFont="1" applyFill="1" applyBorder="1" applyAlignment="1">
      <alignment horizontal="center"/>
    </xf>
    <xf numFmtId="0" fontId="11" fillId="0" borderId="0" xfId="8" applyNumberFormat="1" applyFont="1" applyFill="1" applyBorder="1" applyAlignment="1">
      <alignment horizontal="center"/>
    </xf>
    <xf numFmtId="0" fontId="11" fillId="0" borderId="0" xfId="0" quotePrefix="1" applyFont="1" applyFill="1" applyBorder="1" applyAlignment="1">
      <alignment horizontal="center"/>
    </xf>
    <xf numFmtId="0" fontId="14" fillId="0" borderId="5" xfId="0" applyFont="1" applyBorder="1"/>
    <xf numFmtId="0" fontId="14" fillId="0" borderId="7" xfId="0" applyFont="1" applyBorder="1"/>
    <xf numFmtId="0" fontId="15" fillId="0" borderId="0" xfId="0" applyFont="1" applyBorder="1"/>
    <xf numFmtId="0" fontId="8" fillId="0" borderId="17" xfId="0" applyFont="1" applyBorder="1"/>
    <xf numFmtId="0" fontId="0" fillId="0" borderId="3" xfId="0" applyBorder="1" applyAlignment="1">
      <alignment horizontal="center"/>
    </xf>
    <xf numFmtId="0" fontId="0" fillId="0" borderId="4" xfId="0" applyFont="1" applyFill="1" applyBorder="1" applyAlignment="1">
      <alignment horizontal="center"/>
    </xf>
    <xf numFmtId="0" fontId="0" fillId="0" borderId="6" xfId="0" applyBorder="1" applyAlignment="1">
      <alignment horizontal="center"/>
    </xf>
    <xf numFmtId="0" fontId="0" fillId="0" borderId="4" xfId="0" applyBorder="1"/>
    <xf numFmtId="0" fontId="0" fillId="0" borderId="4" xfId="0" applyFill="1" applyBorder="1" applyAlignment="1">
      <alignment horizontal="center" vertical="center"/>
    </xf>
    <xf numFmtId="0" fontId="0" fillId="5" borderId="0" xfId="0" applyFont="1" applyFill="1" applyBorder="1" applyAlignment="1">
      <alignment horizontal="center" vertical="center"/>
    </xf>
    <xf numFmtId="0" fontId="0" fillId="0" borderId="16" xfId="0" applyBorder="1" applyAlignment="1">
      <alignment horizontal="center"/>
    </xf>
    <xf numFmtId="0" fontId="0" fillId="0" borderId="20" xfId="0" applyBorder="1"/>
    <xf numFmtId="0" fontId="0" fillId="0" borderId="20" xfId="0" applyBorder="1" applyAlignment="1">
      <alignment horizontal="right"/>
    </xf>
    <xf numFmtId="164" fontId="0" fillId="0" borderId="20" xfId="1" applyNumberFormat="1" applyFont="1" applyBorder="1" applyAlignment="1">
      <alignment horizontal="right"/>
    </xf>
    <xf numFmtId="0" fontId="0" fillId="0" borderId="42" xfId="0" applyBorder="1"/>
    <xf numFmtId="1" fontId="0" fillId="0" borderId="42" xfId="0" applyNumberFormat="1" applyBorder="1"/>
    <xf numFmtId="164" fontId="0" fillId="0" borderId="42" xfId="1" applyNumberFormat="1" applyFont="1" applyBorder="1"/>
    <xf numFmtId="0" fontId="14" fillId="0" borderId="0" xfId="0" applyFont="1" applyAlignment="1">
      <alignment wrapText="1"/>
    </xf>
    <xf numFmtId="0" fontId="14" fillId="0" borderId="0" xfId="0" applyFont="1" applyAlignment="1">
      <alignment vertical="top"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left" vertical="center"/>
    </xf>
    <xf numFmtId="0" fontId="0" fillId="0" borderId="1" xfId="0" applyFill="1" applyBorder="1" applyAlignment="1">
      <alignment horizontal="left" vertical="center"/>
    </xf>
    <xf numFmtId="0" fontId="14" fillId="0" borderId="0" xfId="0" applyFont="1" applyAlignment="1">
      <alignment horizontal="left" wrapText="1"/>
    </xf>
    <xf numFmtId="164" fontId="0" fillId="0" borderId="8" xfId="1" applyNumberFormat="1" applyFont="1" applyBorder="1" applyAlignment="1">
      <alignment horizontal="center"/>
    </xf>
    <xf numFmtId="164" fontId="0" fillId="0" borderId="9" xfId="1" applyNumberFormat="1" applyFont="1" applyBorder="1" applyAlignment="1">
      <alignment horizontal="center"/>
    </xf>
    <xf numFmtId="164" fontId="0" fillId="0" borderId="10" xfId="1" applyNumberFormat="1" applyFont="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164" fontId="0" fillId="0" borderId="12" xfId="1" applyNumberFormat="1" applyFont="1" applyBorder="1" applyAlignment="1">
      <alignment horizontal="center"/>
    </xf>
    <xf numFmtId="0" fontId="14" fillId="0" borderId="0" xfId="0" applyFont="1" applyAlignment="1">
      <alignment horizontal="left" vertical="top" wrapText="1"/>
    </xf>
    <xf numFmtId="0" fontId="10" fillId="0" borderId="33" xfId="0" applyFont="1" applyFill="1" applyBorder="1" applyAlignment="1">
      <alignment horizontal="center" vertical="center" textRotation="90" wrapText="1"/>
    </xf>
    <xf numFmtId="0" fontId="10" fillId="0" borderId="32" xfId="0" applyFont="1" applyFill="1" applyBorder="1" applyAlignment="1">
      <alignment horizontal="center" vertical="center" textRotation="90" wrapText="1"/>
    </xf>
    <xf numFmtId="0" fontId="10" fillId="0" borderId="29" xfId="0" applyFont="1" applyFill="1" applyBorder="1" applyAlignment="1">
      <alignment horizontal="center" vertical="center" textRotation="90" wrapText="1"/>
    </xf>
    <xf numFmtId="0" fontId="10" fillId="0" borderId="30" xfId="0" applyFont="1" applyFill="1" applyBorder="1" applyAlignment="1">
      <alignment horizontal="center" vertical="center" textRotation="90" wrapText="1"/>
    </xf>
    <xf numFmtId="0" fontId="10" fillId="0" borderId="22" xfId="0" applyFont="1" applyFill="1" applyBorder="1" applyAlignment="1">
      <alignment horizontal="center" vertical="center" textRotation="90"/>
    </xf>
    <xf numFmtId="0" fontId="10" fillId="0" borderId="25" xfId="0" applyFont="1" applyFill="1" applyBorder="1" applyAlignment="1">
      <alignment horizontal="center" vertical="center" textRotation="90"/>
    </xf>
    <xf numFmtId="0" fontId="10" fillId="0" borderId="29" xfId="0" applyFont="1" applyFill="1" applyBorder="1" applyAlignment="1">
      <alignment horizontal="center" vertical="center" textRotation="90"/>
    </xf>
    <xf numFmtId="0" fontId="0" fillId="0" borderId="1" xfId="0" applyBorder="1" applyAlignment="1">
      <alignment horizontal="left"/>
    </xf>
    <xf numFmtId="0" fontId="0" fillId="0" borderId="0" xfId="0" applyBorder="1" applyAlignment="1">
      <alignment horizontal="left"/>
    </xf>
    <xf numFmtId="0" fontId="5" fillId="0" borderId="0" xfId="0" applyFont="1" applyBorder="1" applyAlignment="1">
      <alignment horizontal="center" vertical="center"/>
    </xf>
    <xf numFmtId="0" fontId="5" fillId="0" borderId="0" xfId="0" applyFont="1" applyAlignment="1">
      <alignment horizontal="center"/>
    </xf>
    <xf numFmtId="0" fontId="10" fillId="0" borderId="41" xfId="0" applyFont="1" applyFill="1" applyBorder="1" applyAlignment="1">
      <alignment horizontal="center" vertical="center" textRotation="90"/>
    </xf>
    <xf numFmtId="0" fontId="15" fillId="0" borderId="6" xfId="0" applyFont="1" applyBorder="1" applyAlignment="1">
      <alignment horizontal="left"/>
    </xf>
    <xf numFmtId="0" fontId="15" fillId="0" borderId="1" xfId="0" applyFont="1" applyBorder="1" applyAlignment="1">
      <alignment horizontal="left"/>
    </xf>
    <xf numFmtId="0" fontId="14" fillId="0" borderId="20" xfId="0" applyFont="1" applyBorder="1" applyAlignment="1">
      <alignment horizontal="center"/>
    </xf>
    <xf numFmtId="0" fontId="15" fillId="0" borderId="3" xfId="0" applyFont="1" applyBorder="1" applyAlignment="1">
      <alignment horizontal="left"/>
    </xf>
    <xf numFmtId="0" fontId="15" fillId="0" borderId="4" xfId="0" applyFont="1" applyBorder="1" applyAlignment="1">
      <alignment horizontal="left"/>
    </xf>
    <xf numFmtId="0" fontId="15" fillId="0" borderId="16" xfId="0" applyFont="1" applyBorder="1" applyAlignment="1">
      <alignment horizontal="left"/>
    </xf>
    <xf numFmtId="0" fontId="15" fillId="0" borderId="0" xfId="0" applyFont="1" applyAlignment="1">
      <alignment horizontal="left"/>
    </xf>
    <xf numFmtId="0" fontId="15" fillId="0" borderId="16" xfId="0" quotePrefix="1" applyFont="1" applyBorder="1" applyAlignment="1">
      <alignment horizontal="left"/>
    </xf>
    <xf numFmtId="0" fontId="15" fillId="0" borderId="0" xfId="0" quotePrefix="1" applyFont="1" applyAlignment="1">
      <alignment horizontal="left"/>
    </xf>
  </cellXfs>
  <cellStyles count="536">
    <cellStyle name="Comma" xfId="1" builtinId="3"/>
    <cellStyle name="Followed Hyperlink" xfId="3" builtinId="9" hidden="1"/>
    <cellStyle name="Followed Hyperlink" xfId="5" builtinId="9" hidden="1"/>
    <cellStyle name="Followed Hyperlink" xfId="7"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Hyperlink" xfId="2" builtinId="8" hidden="1"/>
    <cellStyle name="Hyperlink" xfId="4" builtinId="8" hidden="1"/>
    <cellStyle name="Hyperlink" xfId="6"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Normal" xfId="0" builtinId="0"/>
    <cellStyle name="Percent" xfId="8" builtinId="5"/>
  </cellStyles>
  <dxfs count="5">
    <dxf>
      <font>
        <strike val="0"/>
        <color auto="1"/>
      </font>
      <fill>
        <patternFill patternType="solid">
          <fgColor indexed="64"/>
          <bgColor rgb="FFFFFF00"/>
        </patternFill>
      </fill>
    </dxf>
    <dxf>
      <font>
        <strike val="0"/>
        <color auto="1"/>
      </font>
      <fill>
        <patternFill patternType="solid">
          <fgColor indexed="64"/>
          <bgColor rgb="FFFFFF00"/>
        </patternFill>
      </fill>
    </dxf>
    <dxf>
      <font>
        <strike val="0"/>
        <color auto="1"/>
      </font>
      <fill>
        <patternFill patternType="solid">
          <fgColor indexed="64"/>
          <bgColor rgb="FFFFFF00"/>
        </patternFill>
      </fill>
    </dxf>
    <dxf>
      <font>
        <strike val="0"/>
        <color auto="1"/>
      </font>
      <fill>
        <patternFill patternType="solid">
          <fgColor indexed="64"/>
          <bgColor rgb="FFFFFF00"/>
        </patternFill>
      </fill>
    </dxf>
    <dxf>
      <font>
        <strike val="0"/>
        <color auto="1"/>
      </font>
      <fill>
        <patternFill patternType="solid">
          <fgColor indexed="64"/>
          <bgColor rgb="FFFFFF00"/>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22"/>
  <sheetViews>
    <sheetView tabSelected="1" workbookViewId="0">
      <selection activeCell="N5" sqref="N5"/>
    </sheetView>
  </sheetViews>
  <sheetFormatPr baseColWidth="10" defaultRowHeight="15" x14ac:dyDescent="0"/>
  <cols>
    <col min="3" max="3" width="14.1640625" customWidth="1"/>
    <col min="8" max="8" width="14.6640625" customWidth="1"/>
    <col min="9" max="10" width="13.33203125" customWidth="1"/>
    <col min="11" max="11" width="12.33203125" style="4" customWidth="1"/>
  </cols>
  <sheetData>
    <row r="3" spans="3:15" ht="15" customHeight="1">
      <c r="C3" s="220" t="s">
        <v>11866</v>
      </c>
      <c r="D3" s="220"/>
      <c r="E3" s="220"/>
      <c r="F3" s="220"/>
      <c r="G3" s="220"/>
      <c r="H3" s="220"/>
      <c r="I3" s="220"/>
      <c r="J3" s="214"/>
      <c r="K3" s="214"/>
    </row>
    <row r="4" spans="3:15">
      <c r="C4" s="220"/>
      <c r="D4" s="220"/>
      <c r="E4" s="220"/>
      <c r="F4" s="220"/>
      <c r="G4" s="220"/>
      <c r="H4" s="220"/>
      <c r="I4" s="220"/>
      <c r="J4" s="214"/>
      <c r="K4" s="214"/>
    </row>
    <row r="5" spans="3:15">
      <c r="C5" s="220"/>
      <c r="D5" s="220"/>
      <c r="E5" s="220"/>
      <c r="F5" s="220"/>
      <c r="G5" s="220"/>
      <c r="H5" s="220"/>
      <c r="I5" s="220"/>
      <c r="J5" s="214"/>
      <c r="K5" s="214"/>
    </row>
    <row r="6" spans="3:15">
      <c r="C6" s="167"/>
      <c r="D6" s="167"/>
      <c r="E6" s="167"/>
      <c r="F6" s="167"/>
      <c r="G6" s="167"/>
      <c r="H6" s="167"/>
      <c r="I6" s="167"/>
      <c r="J6" s="167"/>
      <c r="K6" s="167"/>
    </row>
    <row r="7" spans="3:15" ht="16" thickBot="1"/>
    <row r="8" spans="3:15" ht="16" thickBot="1">
      <c r="C8" s="208" t="s">
        <v>0</v>
      </c>
      <c r="D8" s="208" t="s">
        <v>12</v>
      </c>
      <c r="E8" s="208" t="s">
        <v>13</v>
      </c>
      <c r="F8" s="209" t="s">
        <v>14</v>
      </c>
      <c r="G8" s="209" t="s">
        <v>30</v>
      </c>
      <c r="H8" s="209" t="s">
        <v>20</v>
      </c>
      <c r="I8" s="209" t="s">
        <v>15</v>
      </c>
      <c r="J8" s="209" t="s">
        <v>31</v>
      </c>
      <c r="K8" s="210" t="s">
        <v>29</v>
      </c>
      <c r="O8" s="36"/>
    </row>
    <row r="9" spans="3:15" ht="16" thickTop="1">
      <c r="C9" t="s">
        <v>16</v>
      </c>
      <c r="D9" t="s">
        <v>18</v>
      </c>
      <c r="E9" t="s">
        <v>17</v>
      </c>
      <c r="F9">
        <v>22</v>
      </c>
      <c r="G9">
        <v>335</v>
      </c>
      <c r="H9">
        <v>502</v>
      </c>
      <c r="I9">
        <v>716</v>
      </c>
      <c r="J9">
        <v>4961</v>
      </c>
      <c r="K9" s="4">
        <f>F9*I9</f>
        <v>15752</v>
      </c>
    </row>
    <row r="10" spans="3:15">
      <c r="C10" t="s">
        <v>16</v>
      </c>
      <c r="D10" t="s">
        <v>18</v>
      </c>
      <c r="E10" t="s">
        <v>19</v>
      </c>
      <c r="F10">
        <v>97</v>
      </c>
      <c r="G10">
        <v>292</v>
      </c>
      <c r="H10">
        <v>581</v>
      </c>
      <c r="I10">
        <v>1422</v>
      </c>
      <c r="J10">
        <v>8574</v>
      </c>
      <c r="K10" s="4">
        <f t="shared" ref="K10:K21" si="0">F10*I10</f>
        <v>137934</v>
      </c>
    </row>
    <row r="11" spans="3:15">
      <c r="C11" t="s">
        <v>16</v>
      </c>
      <c r="D11" t="s">
        <v>18</v>
      </c>
      <c r="E11" t="s">
        <v>21</v>
      </c>
      <c r="F11">
        <v>1</v>
      </c>
      <c r="G11">
        <v>479</v>
      </c>
      <c r="H11">
        <v>479</v>
      </c>
      <c r="I11">
        <v>479</v>
      </c>
      <c r="J11">
        <v>479</v>
      </c>
      <c r="K11" s="4">
        <f t="shared" si="0"/>
        <v>479</v>
      </c>
    </row>
    <row r="12" spans="3:15">
      <c r="C12" t="s">
        <v>16</v>
      </c>
      <c r="D12" t="s">
        <v>22</v>
      </c>
      <c r="E12" t="s">
        <v>28</v>
      </c>
      <c r="F12">
        <v>2</v>
      </c>
      <c r="G12">
        <v>147</v>
      </c>
      <c r="H12">
        <v>148</v>
      </c>
      <c r="I12">
        <v>148</v>
      </c>
      <c r="J12">
        <v>148</v>
      </c>
      <c r="K12" s="4">
        <f t="shared" si="0"/>
        <v>296</v>
      </c>
    </row>
    <row r="13" spans="3:15">
      <c r="C13" t="s">
        <v>16</v>
      </c>
      <c r="D13" t="s">
        <v>22</v>
      </c>
      <c r="E13" t="s">
        <v>2</v>
      </c>
      <c r="F13">
        <v>3</v>
      </c>
      <c r="G13">
        <v>193</v>
      </c>
      <c r="H13">
        <v>193</v>
      </c>
      <c r="I13">
        <v>194</v>
      </c>
      <c r="J13">
        <v>195</v>
      </c>
      <c r="K13" s="4">
        <f t="shared" si="0"/>
        <v>582</v>
      </c>
    </row>
    <row r="14" spans="3:15">
      <c r="C14" t="s">
        <v>16</v>
      </c>
      <c r="D14" t="s">
        <v>22</v>
      </c>
      <c r="E14" t="s">
        <v>23</v>
      </c>
      <c r="F14">
        <v>1</v>
      </c>
      <c r="G14">
        <v>152</v>
      </c>
      <c r="H14">
        <v>152</v>
      </c>
      <c r="I14">
        <v>152</v>
      </c>
      <c r="J14">
        <v>152</v>
      </c>
      <c r="K14" s="4">
        <f t="shared" si="0"/>
        <v>152</v>
      </c>
    </row>
    <row r="15" spans="3:15">
      <c r="C15" t="s">
        <v>24</v>
      </c>
      <c r="D15" t="s">
        <v>25</v>
      </c>
      <c r="E15" t="s">
        <v>26</v>
      </c>
      <c r="F15">
        <v>22311</v>
      </c>
      <c r="G15">
        <v>150</v>
      </c>
      <c r="H15">
        <v>996</v>
      </c>
      <c r="I15" s="3">
        <v>1868.6670700551199</v>
      </c>
      <c r="J15" s="3">
        <v>9892</v>
      </c>
      <c r="K15" s="4">
        <f t="shared" si="0"/>
        <v>41691830.999999776</v>
      </c>
    </row>
    <row r="16" spans="3:15">
      <c r="C16" t="s">
        <v>24</v>
      </c>
      <c r="D16" t="s">
        <v>18</v>
      </c>
      <c r="E16" t="s">
        <v>17</v>
      </c>
      <c r="F16">
        <v>1093</v>
      </c>
      <c r="G16">
        <v>166</v>
      </c>
      <c r="H16">
        <v>627</v>
      </c>
      <c r="I16" s="3">
        <v>2396.6029277218599</v>
      </c>
      <c r="J16" s="3">
        <v>7752</v>
      </c>
      <c r="K16" s="4">
        <f t="shared" si="0"/>
        <v>2619486.999999993</v>
      </c>
    </row>
    <row r="17" spans="3:11">
      <c r="C17" t="s">
        <v>24</v>
      </c>
      <c r="D17" t="s">
        <v>18</v>
      </c>
      <c r="E17" t="s">
        <v>19</v>
      </c>
      <c r="F17">
        <v>7883</v>
      </c>
      <c r="G17">
        <v>150</v>
      </c>
      <c r="H17">
        <v>440</v>
      </c>
      <c r="I17" s="3">
        <v>1626.6458201192399</v>
      </c>
      <c r="J17" s="3">
        <v>7633</v>
      </c>
      <c r="K17" s="4">
        <f t="shared" si="0"/>
        <v>12822848.999999968</v>
      </c>
    </row>
    <row r="18" spans="3:11">
      <c r="C18" t="s">
        <v>24</v>
      </c>
      <c r="D18" t="s">
        <v>18</v>
      </c>
      <c r="E18" t="s">
        <v>21</v>
      </c>
      <c r="F18">
        <v>3228</v>
      </c>
      <c r="G18">
        <v>152</v>
      </c>
      <c r="H18">
        <v>493</v>
      </c>
      <c r="I18" s="3">
        <v>1453.7831474597201</v>
      </c>
      <c r="J18" s="3">
        <v>5421</v>
      </c>
      <c r="K18" s="4">
        <f t="shared" si="0"/>
        <v>4692811.9999999767</v>
      </c>
    </row>
    <row r="19" spans="3:11">
      <c r="C19" t="s">
        <v>24</v>
      </c>
      <c r="D19" t="s">
        <v>18</v>
      </c>
      <c r="E19" t="s">
        <v>27</v>
      </c>
      <c r="F19">
        <v>7274</v>
      </c>
      <c r="G19">
        <v>150</v>
      </c>
      <c r="H19">
        <v>394</v>
      </c>
      <c r="I19" s="3">
        <v>434.78072587297203</v>
      </c>
      <c r="J19" s="3">
        <v>1121</v>
      </c>
      <c r="K19" s="4">
        <f t="shared" si="0"/>
        <v>3162594.9999999986</v>
      </c>
    </row>
    <row r="20" spans="3:11">
      <c r="C20" t="s">
        <v>24</v>
      </c>
      <c r="D20" t="s">
        <v>22</v>
      </c>
      <c r="E20" t="s">
        <v>28</v>
      </c>
      <c r="F20">
        <v>8153</v>
      </c>
      <c r="G20">
        <v>100</v>
      </c>
      <c r="H20">
        <v>145</v>
      </c>
      <c r="I20" s="3">
        <v>139.717036673617</v>
      </c>
      <c r="J20" s="3">
        <v>226</v>
      </c>
      <c r="K20" s="4">
        <f t="shared" si="0"/>
        <v>1139112.9999999995</v>
      </c>
    </row>
    <row r="21" spans="3:11">
      <c r="C21" t="s">
        <v>24</v>
      </c>
      <c r="D21" t="s">
        <v>22</v>
      </c>
      <c r="E21" t="s">
        <v>2</v>
      </c>
      <c r="F21">
        <v>5609</v>
      </c>
      <c r="G21">
        <v>100</v>
      </c>
      <c r="H21">
        <v>190</v>
      </c>
      <c r="I21" s="3">
        <v>186.29702264218199</v>
      </c>
      <c r="J21" s="3">
        <v>228</v>
      </c>
      <c r="K21" s="4">
        <f t="shared" si="0"/>
        <v>1044939.9999999987</v>
      </c>
    </row>
    <row r="22" spans="3:11">
      <c r="C22" s="211" t="s">
        <v>11757</v>
      </c>
      <c r="D22" s="211"/>
      <c r="E22" s="211"/>
      <c r="F22" s="211">
        <f>SUM(F9:F21)</f>
        <v>55677</v>
      </c>
      <c r="G22" s="211">
        <f>MIN(G9:G21)</f>
        <v>100</v>
      </c>
      <c r="H22" s="211">
        <v>397</v>
      </c>
      <c r="I22" s="212">
        <f>K22/F22</f>
        <v>1209.2753201501466</v>
      </c>
      <c r="J22" s="211">
        <f>MAX(J9:J21)</f>
        <v>9892</v>
      </c>
      <c r="K22" s="213">
        <f>SUM(K9:K21)</f>
        <v>67328821.999999717</v>
      </c>
    </row>
  </sheetData>
  <mergeCells count="1">
    <mergeCell ref="C3:I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8"/>
  <sheetViews>
    <sheetView topLeftCell="A17" workbookViewId="0">
      <selection activeCell="A34" sqref="A34"/>
    </sheetView>
  </sheetViews>
  <sheetFormatPr baseColWidth="10" defaultRowHeight="15" x14ac:dyDescent="0"/>
  <cols>
    <col min="1" max="1" width="10.83203125" style="164"/>
    <col min="2" max="2" width="46.6640625" style="163" customWidth="1"/>
    <col min="3" max="3" width="16.1640625" style="164" bestFit="1" customWidth="1"/>
    <col min="4" max="4" width="14.83203125" style="164" bestFit="1" customWidth="1"/>
    <col min="5" max="5" width="13.5" style="164" bestFit="1" customWidth="1"/>
    <col min="6" max="6" width="14.33203125" style="164" bestFit="1" customWidth="1"/>
    <col min="7" max="7" width="16.1640625" style="164" bestFit="1" customWidth="1"/>
    <col min="8" max="8" width="13.6640625" style="164" bestFit="1" customWidth="1"/>
    <col min="9" max="9" width="12.6640625" style="164" bestFit="1" customWidth="1"/>
    <col min="10" max="10" width="14.83203125" style="164" bestFit="1" customWidth="1"/>
    <col min="11" max="11" width="14.6640625" style="164" bestFit="1" customWidth="1"/>
    <col min="12" max="16384" width="10.83203125" style="164"/>
  </cols>
  <sheetData>
    <row r="2" spans="2:10" ht="15" customHeight="1">
      <c r="B2" s="228" t="s">
        <v>11861</v>
      </c>
      <c r="C2" s="228"/>
      <c r="D2" s="228"/>
      <c r="E2" s="228"/>
      <c r="F2" s="228"/>
      <c r="G2" s="228"/>
      <c r="H2" s="228"/>
      <c r="I2" s="215"/>
      <c r="J2" s="215"/>
    </row>
    <row r="3" spans="2:10">
      <c r="B3" s="228"/>
      <c r="C3" s="228"/>
      <c r="D3" s="228"/>
      <c r="E3" s="228"/>
      <c r="F3" s="228"/>
      <c r="G3" s="228"/>
      <c r="H3" s="228"/>
      <c r="I3" s="215"/>
      <c r="J3" s="215"/>
    </row>
    <row r="4" spans="2:10">
      <c r="B4" s="228"/>
      <c r="C4" s="228"/>
      <c r="D4" s="228"/>
      <c r="E4" s="228"/>
      <c r="F4" s="228"/>
      <c r="G4" s="228"/>
      <c r="H4" s="228"/>
      <c r="I4" s="215"/>
      <c r="J4" s="215"/>
    </row>
    <row r="5" spans="2:10">
      <c r="B5" s="228"/>
      <c r="C5" s="228"/>
      <c r="D5" s="228"/>
      <c r="E5" s="228"/>
      <c r="F5" s="228"/>
      <c r="G5" s="228"/>
      <c r="H5" s="228"/>
      <c r="I5" s="215"/>
      <c r="J5" s="215"/>
    </row>
    <row r="6" spans="2:10">
      <c r="B6" s="228"/>
      <c r="C6" s="228"/>
      <c r="D6" s="228"/>
      <c r="E6" s="228"/>
      <c r="F6" s="228"/>
      <c r="G6" s="228"/>
      <c r="H6" s="228"/>
      <c r="I6" s="215"/>
      <c r="J6" s="215"/>
    </row>
    <row r="7" spans="2:10">
      <c r="B7" s="228"/>
      <c r="C7" s="228"/>
      <c r="D7" s="228"/>
      <c r="E7" s="228"/>
      <c r="F7" s="228"/>
      <c r="G7" s="228"/>
      <c r="H7" s="228"/>
      <c r="I7" s="215"/>
      <c r="J7" s="215"/>
    </row>
    <row r="8" spans="2:10">
      <c r="B8" s="228"/>
      <c r="C8" s="228"/>
      <c r="D8" s="228"/>
      <c r="E8" s="228"/>
      <c r="F8" s="228"/>
      <c r="G8" s="228"/>
      <c r="H8" s="228"/>
      <c r="I8" s="215"/>
      <c r="J8" s="215"/>
    </row>
    <row r="9" spans="2:10">
      <c r="B9" s="228"/>
      <c r="C9" s="228"/>
      <c r="D9" s="228"/>
      <c r="E9" s="228"/>
      <c r="F9" s="228"/>
      <c r="G9" s="228"/>
      <c r="H9" s="228"/>
      <c r="I9" s="215"/>
      <c r="J9" s="215"/>
    </row>
    <row r="10" spans="2:10">
      <c r="B10" s="228"/>
      <c r="C10" s="228"/>
      <c r="D10" s="228"/>
      <c r="E10" s="228"/>
      <c r="F10" s="228"/>
      <c r="G10" s="228"/>
      <c r="H10" s="228"/>
      <c r="I10" s="215"/>
      <c r="J10" s="215"/>
    </row>
    <row r="11" spans="2:10">
      <c r="B11" s="215"/>
      <c r="C11" s="215"/>
      <c r="D11" s="215"/>
      <c r="E11" s="215"/>
      <c r="F11" s="215"/>
      <c r="G11" s="215"/>
      <c r="H11" s="215"/>
      <c r="I11" s="215"/>
      <c r="J11" s="215"/>
    </row>
    <row r="12" spans="2:10" ht="16" thickBot="1"/>
    <row r="13" spans="2:10" ht="16" thickBot="1">
      <c r="B13" s="243" t="s">
        <v>11789</v>
      </c>
      <c r="C13" s="243"/>
    </row>
    <row r="14" spans="2:10" ht="16" thickTop="1">
      <c r="B14" s="163" t="s">
        <v>11785</v>
      </c>
      <c r="C14" s="165">
        <v>2472342367</v>
      </c>
    </row>
    <row r="15" spans="2:10">
      <c r="B15" s="163" t="s">
        <v>11774</v>
      </c>
      <c r="C15" s="165">
        <v>168773090</v>
      </c>
    </row>
    <row r="16" spans="2:10" ht="16" thickBot="1">
      <c r="B16" s="180" t="s">
        <v>11786</v>
      </c>
      <c r="C16" s="181">
        <f>C14-C15</f>
        <v>2303569277</v>
      </c>
    </row>
    <row r="17" spans="2:12">
      <c r="C17" s="166"/>
    </row>
    <row r="18" spans="2:12">
      <c r="C18" s="166"/>
    </row>
    <row r="19" spans="2:12" ht="16" thickBot="1"/>
    <row r="20" spans="2:12" ht="61" thickBot="1">
      <c r="C20" s="178" t="s">
        <v>11790</v>
      </c>
      <c r="D20" s="178" t="s">
        <v>11791</v>
      </c>
      <c r="E20" s="178" t="s">
        <v>11771</v>
      </c>
      <c r="F20" s="178" t="s">
        <v>11820</v>
      </c>
      <c r="G20" s="178" t="s">
        <v>11753</v>
      </c>
      <c r="H20" s="178" t="s">
        <v>11754</v>
      </c>
      <c r="I20" s="178" t="s">
        <v>11755</v>
      </c>
      <c r="J20" s="178" t="s">
        <v>11756</v>
      </c>
      <c r="K20" s="178" t="s">
        <v>11772</v>
      </c>
      <c r="L20" s="167"/>
    </row>
    <row r="21" spans="2:12" ht="17" thickTop="1" thickBot="1">
      <c r="B21" s="182" t="s">
        <v>11782</v>
      </c>
      <c r="C21" s="177"/>
      <c r="D21" s="177"/>
      <c r="E21" s="177"/>
      <c r="F21" s="177"/>
      <c r="G21" s="177"/>
      <c r="H21" s="177"/>
      <c r="I21" s="177"/>
      <c r="J21" s="177"/>
      <c r="K21" s="177"/>
      <c r="L21" s="167"/>
    </row>
    <row r="22" spans="2:12">
      <c r="B22" s="183" t="s">
        <v>11773</v>
      </c>
      <c r="C22" s="165">
        <v>2241007774</v>
      </c>
      <c r="D22" s="165">
        <v>231334593</v>
      </c>
      <c r="E22" s="165">
        <v>121801273</v>
      </c>
      <c r="F22" s="165">
        <v>105756643</v>
      </c>
      <c r="G22" s="165">
        <v>90583804</v>
      </c>
      <c r="H22" s="165">
        <v>183412218</v>
      </c>
      <c r="I22" s="165">
        <v>32594204</v>
      </c>
      <c r="J22" s="165">
        <v>931210393</v>
      </c>
      <c r="K22" s="165">
        <v>518864218</v>
      </c>
      <c r="L22" s="167"/>
    </row>
    <row r="23" spans="2:12">
      <c r="B23" s="183" t="s">
        <v>11775</v>
      </c>
      <c r="C23" s="168">
        <v>153253485</v>
      </c>
      <c r="D23" s="168">
        <v>15519605</v>
      </c>
      <c r="E23" s="168">
        <v>9023414</v>
      </c>
      <c r="F23" s="168">
        <v>4615579</v>
      </c>
      <c r="G23" s="168">
        <v>21824099</v>
      </c>
      <c r="H23" s="168">
        <v>10854214</v>
      </c>
      <c r="I23" s="168">
        <v>1659896</v>
      </c>
      <c r="J23" s="168">
        <v>35825456</v>
      </c>
      <c r="K23" s="168">
        <v>19035956</v>
      </c>
      <c r="L23" s="167"/>
    </row>
    <row r="24" spans="2:12">
      <c r="B24" s="183" t="s">
        <v>11787</v>
      </c>
      <c r="C24" s="169">
        <f>C22-C23</f>
        <v>2087754289</v>
      </c>
      <c r="D24" s="169">
        <f>D22-D23</f>
        <v>215814988</v>
      </c>
      <c r="E24" s="169">
        <f>E22-E23</f>
        <v>112777859</v>
      </c>
      <c r="F24" s="169">
        <f>F22-F23</f>
        <v>101141064</v>
      </c>
      <c r="G24" s="169">
        <f t="shared" ref="G24:K24" si="0">G22-G23</f>
        <v>68759705</v>
      </c>
      <c r="H24" s="169">
        <f t="shared" si="0"/>
        <v>172558004</v>
      </c>
      <c r="I24" s="169">
        <f t="shared" si="0"/>
        <v>30934308</v>
      </c>
      <c r="J24" s="169">
        <f t="shared" si="0"/>
        <v>895384937</v>
      </c>
      <c r="K24" s="169">
        <f t="shared" si="0"/>
        <v>499828262</v>
      </c>
    </row>
    <row r="25" spans="2:12">
      <c r="B25" s="183" t="s">
        <v>11776</v>
      </c>
      <c r="C25" s="170">
        <f>C24/$C$16</f>
        <v>0.90631278592104614</v>
      </c>
      <c r="D25" s="170">
        <f>D24/$C$16</f>
        <v>9.3687214078953876E-2</v>
      </c>
      <c r="E25" s="170">
        <f>E24/$C$16</f>
        <v>4.8957875990981101E-2</v>
      </c>
      <c r="F25" s="170">
        <f>F24/$C$16</f>
        <v>4.3906239334689651E-2</v>
      </c>
      <c r="G25" s="170">
        <f t="shared" ref="G25:K25" si="1">G24/$C$16</f>
        <v>2.984920214318347E-2</v>
      </c>
      <c r="H25" s="170">
        <f t="shared" si="1"/>
        <v>7.4908970927380539E-2</v>
      </c>
      <c r="I25" s="170">
        <f t="shared" si="1"/>
        <v>1.3428859426483834E-2</v>
      </c>
      <c r="J25" s="170">
        <f t="shared" si="1"/>
        <v>0.38869459926383626</v>
      </c>
      <c r="K25" s="170">
        <f t="shared" si="1"/>
        <v>0.21697991329826197</v>
      </c>
    </row>
    <row r="26" spans="2:12">
      <c r="B26" s="183" t="s">
        <v>11788</v>
      </c>
      <c r="C26" s="171">
        <f>395*C25</f>
        <v>357.9935504388132</v>
      </c>
      <c r="D26" s="171">
        <f>395*D25</f>
        <v>37.006449561186784</v>
      </c>
      <c r="E26" s="171">
        <f>395*E25</f>
        <v>19.338361016437535</v>
      </c>
      <c r="F26" s="172">
        <f>395*F25</f>
        <v>17.342964537202413</v>
      </c>
      <c r="G26" s="171">
        <f t="shared" ref="G26:K26" si="2">395*G25</f>
        <v>11.790434846557471</v>
      </c>
      <c r="H26" s="171">
        <f t="shared" si="2"/>
        <v>29.589043516315314</v>
      </c>
      <c r="I26" s="171">
        <f t="shared" si="2"/>
        <v>5.3043994734611148</v>
      </c>
      <c r="J26" s="171">
        <f t="shared" si="2"/>
        <v>153.53436670921533</v>
      </c>
      <c r="K26" s="171">
        <f t="shared" si="2"/>
        <v>85.707065752813477</v>
      </c>
    </row>
    <row r="27" spans="2:12" ht="16" thickBot="1">
      <c r="B27" s="184" t="s">
        <v>11777</v>
      </c>
      <c r="C27" s="168">
        <v>374</v>
      </c>
      <c r="D27" s="168">
        <v>21</v>
      </c>
      <c r="E27" s="168">
        <v>9</v>
      </c>
      <c r="F27" s="168">
        <v>27</v>
      </c>
      <c r="G27" s="168">
        <v>9</v>
      </c>
      <c r="H27" s="168">
        <v>30</v>
      </c>
      <c r="I27" s="168">
        <v>7</v>
      </c>
      <c r="J27" s="168">
        <v>164</v>
      </c>
      <c r="K27" s="168">
        <v>94</v>
      </c>
    </row>
    <row r="28" spans="2:12" ht="17" thickTop="1" thickBot="1">
      <c r="B28" s="182" t="s">
        <v>11783</v>
      </c>
      <c r="C28" s="177"/>
      <c r="D28" s="177"/>
      <c r="E28" s="177"/>
      <c r="F28" s="177"/>
      <c r="G28" s="177"/>
      <c r="H28" s="177"/>
      <c r="I28" s="177"/>
      <c r="J28" s="177"/>
      <c r="K28" s="177"/>
    </row>
    <row r="29" spans="2:12">
      <c r="B29" s="185" t="s">
        <v>11780</v>
      </c>
      <c r="C29" s="173">
        <v>357.88310000000001</v>
      </c>
      <c r="D29" s="173">
        <v>37.008099999999999</v>
      </c>
      <c r="E29" s="173">
        <v>19.314</v>
      </c>
      <c r="F29" s="173">
        <v>17.2803</v>
      </c>
      <c r="G29" s="173">
        <v>11.7563</v>
      </c>
      <c r="H29" s="173">
        <v>29.578499999999998</v>
      </c>
      <c r="I29" s="173">
        <v>5.3368000000000002</v>
      </c>
      <c r="J29" s="173">
        <v>153.61750000000001</v>
      </c>
      <c r="K29" s="173">
        <v>85.728899999999996</v>
      </c>
    </row>
    <row r="30" spans="2:12">
      <c r="B30" s="186" t="s">
        <v>11779</v>
      </c>
      <c r="C30" s="173">
        <v>5.77553758450237</v>
      </c>
      <c r="D30" s="173">
        <v>5.8706076678654604</v>
      </c>
      <c r="E30" s="173">
        <v>4.2162310183384504</v>
      </c>
      <c r="F30" s="173">
        <v>4.0703970211762703</v>
      </c>
      <c r="G30" s="173">
        <v>3.40404322974902</v>
      </c>
      <c r="H30" s="173">
        <v>5.27759772529126</v>
      </c>
      <c r="I30" s="173">
        <v>2.3071986823852701</v>
      </c>
      <c r="J30" s="173">
        <v>9.6487819827168408</v>
      </c>
      <c r="K30" s="173">
        <v>8.2942271966711303</v>
      </c>
    </row>
    <row r="31" spans="2:12">
      <c r="B31" s="185" t="s">
        <v>11778</v>
      </c>
      <c r="C31" s="171">
        <f t="shared" ref="C31:K31" si="3">(C27-C29)/C30</f>
        <v>2.7905454278830817</v>
      </c>
      <c r="D31" s="174">
        <f t="shared" si="3"/>
        <v>-2.7268216351137133</v>
      </c>
      <c r="E31" s="174">
        <f t="shared" si="3"/>
        <v>-2.4462606425358029</v>
      </c>
      <c r="F31" s="174">
        <f t="shared" si="3"/>
        <v>2.3878997428096547</v>
      </c>
      <c r="G31" s="174">
        <f t="shared" si="3"/>
        <v>-0.8097135711767155</v>
      </c>
      <c r="H31" s="171">
        <f t="shared" si="3"/>
        <v>7.9865882535929744E-2</v>
      </c>
      <c r="I31" s="171">
        <f t="shared" si="3"/>
        <v>0.720874198090526</v>
      </c>
      <c r="J31" s="171">
        <f t="shared" si="3"/>
        <v>1.0760425532048923</v>
      </c>
      <c r="K31" s="171">
        <f t="shared" si="3"/>
        <v>0.99721165141456358</v>
      </c>
    </row>
    <row r="32" spans="2:12">
      <c r="B32" s="185" t="s">
        <v>11819</v>
      </c>
      <c r="C32" s="174">
        <f t="shared" ref="C32:K32" si="4">C27/C29</f>
        <v>1.0450339789724634</v>
      </c>
      <c r="D32" s="174">
        <f t="shared" si="4"/>
        <v>0.56744334348426428</v>
      </c>
      <c r="E32" s="174">
        <f t="shared" si="4"/>
        <v>0.46598322460391428</v>
      </c>
      <c r="F32" s="174">
        <f t="shared" si="4"/>
        <v>1.562472873734831</v>
      </c>
      <c r="G32" s="174">
        <f t="shared" si="4"/>
        <v>0.76554698331958182</v>
      </c>
      <c r="H32" s="174">
        <f t="shared" si="4"/>
        <v>1.014250215528171</v>
      </c>
      <c r="I32" s="174">
        <f t="shared" si="4"/>
        <v>1.3116474291710387</v>
      </c>
      <c r="J32" s="174">
        <f t="shared" si="4"/>
        <v>1.0675867007339659</v>
      </c>
      <c r="K32" s="174">
        <f t="shared" si="4"/>
        <v>1.0964797168749396</v>
      </c>
    </row>
    <row r="33" spans="2:11">
      <c r="B33" s="187" t="s">
        <v>11781</v>
      </c>
      <c r="C33" s="173">
        <f t="shared" ref="C33:K33" si="5">LOG(C27/C29,2)</f>
        <v>6.3549851873720101E-2</v>
      </c>
      <c r="D33" s="175">
        <f t="shared" si="5"/>
        <v>-0.8174517415229795</v>
      </c>
      <c r="E33" s="175">
        <f t="shared" si="5"/>
        <v>-1.1016500760944348</v>
      </c>
      <c r="F33" s="175">
        <f t="shared" si="5"/>
        <v>0.64383114320323798</v>
      </c>
      <c r="G33" s="175">
        <f t="shared" si="5"/>
        <v>-0.3854371730445485</v>
      </c>
      <c r="H33" s="173">
        <f t="shared" si="5"/>
        <v>2.0413609116914817E-2</v>
      </c>
      <c r="I33" s="173">
        <f t="shared" si="5"/>
        <v>0.39137997563950738</v>
      </c>
      <c r="J33" s="173">
        <f t="shared" si="5"/>
        <v>9.4353238594894029E-2</v>
      </c>
      <c r="K33" s="173">
        <f t="shared" si="5"/>
        <v>0.13287912470225871</v>
      </c>
    </row>
    <row r="34" spans="2:11" ht="16" thickBot="1">
      <c r="B34" s="185" t="s">
        <v>11870</v>
      </c>
      <c r="C34" s="176">
        <v>1.9E-3</v>
      </c>
      <c r="D34" s="176">
        <v>1.5E-3</v>
      </c>
      <c r="E34" s="176">
        <v>3.3999999999999998E-3</v>
      </c>
      <c r="F34" s="176">
        <v>1.03E-2</v>
      </c>
      <c r="G34" s="176">
        <v>0.16889999999999999</v>
      </c>
      <c r="H34" s="176">
        <v>0.42370000000000002</v>
      </c>
      <c r="I34" s="176">
        <v>0.16869999999999999</v>
      </c>
      <c r="J34" s="176">
        <v>0.1308</v>
      </c>
      <c r="K34" s="176">
        <v>0.14419999999999999</v>
      </c>
    </row>
    <row r="35" spans="2:11" ht="17" thickTop="1" thickBot="1">
      <c r="B35" s="182" t="s">
        <v>11784</v>
      </c>
      <c r="C35" s="177"/>
      <c r="D35" s="177"/>
      <c r="E35" s="177"/>
      <c r="F35" s="177"/>
      <c r="G35" s="177"/>
      <c r="H35" s="177"/>
      <c r="I35" s="177"/>
      <c r="J35" s="177"/>
      <c r="K35" s="177"/>
    </row>
    <row r="36" spans="2:11" ht="16" thickBot="1">
      <c r="B36" s="188" t="s">
        <v>11871</v>
      </c>
      <c r="C36" s="179">
        <v>4.2199999999999998E-3</v>
      </c>
      <c r="D36" s="179">
        <v>4.2199999999999998E-3</v>
      </c>
      <c r="E36" s="179">
        <v>1.363E-2</v>
      </c>
      <c r="F36" s="179">
        <v>2.58E-2</v>
      </c>
      <c r="G36" s="179">
        <v>0.55169999999999997</v>
      </c>
      <c r="H36" s="179">
        <v>0.92369999999999997</v>
      </c>
      <c r="I36" s="179">
        <v>0.38250000000000001</v>
      </c>
      <c r="J36" s="179">
        <v>0.27900000000000003</v>
      </c>
      <c r="K36" s="179">
        <v>0.3286</v>
      </c>
    </row>
    <row r="39" spans="2:11" ht="16" thickBot="1">
      <c r="B39" s="180" t="s">
        <v>11807</v>
      </c>
      <c r="C39" s="199"/>
      <c r="D39" s="199"/>
      <c r="E39" s="199"/>
      <c r="F39" s="199"/>
    </row>
    <row r="40" spans="2:11">
      <c r="B40" s="197" t="s">
        <v>11790</v>
      </c>
      <c r="C40" s="244" t="s">
        <v>11818</v>
      </c>
      <c r="D40" s="245"/>
      <c r="E40" s="245"/>
      <c r="F40" s="245"/>
      <c r="G40" s="245"/>
      <c r="H40" s="245"/>
      <c r="I40" s="245"/>
      <c r="J40" s="245"/>
    </row>
    <row r="41" spans="2:11">
      <c r="B41" s="183" t="s">
        <v>11791</v>
      </c>
      <c r="C41" s="246" t="s">
        <v>11817</v>
      </c>
      <c r="D41" s="247"/>
      <c r="E41" s="247"/>
      <c r="F41" s="247"/>
      <c r="G41" s="247"/>
      <c r="H41" s="247"/>
      <c r="I41" s="247"/>
      <c r="J41" s="247"/>
    </row>
    <row r="42" spans="2:11">
      <c r="B42" s="183" t="s">
        <v>11771</v>
      </c>
      <c r="C42" s="248" t="s">
        <v>11808</v>
      </c>
      <c r="D42" s="249"/>
      <c r="E42" s="249"/>
      <c r="F42" s="249"/>
      <c r="G42" s="249"/>
      <c r="H42" s="249"/>
      <c r="I42" s="249"/>
      <c r="J42" s="249"/>
    </row>
    <row r="43" spans="2:11">
      <c r="B43" s="183" t="s">
        <v>11820</v>
      </c>
      <c r="C43" s="246" t="s">
        <v>11811</v>
      </c>
      <c r="D43" s="247"/>
      <c r="E43" s="247"/>
      <c r="F43" s="247"/>
      <c r="G43" s="247"/>
      <c r="H43" s="247"/>
      <c r="I43" s="247"/>
      <c r="J43" s="247"/>
    </row>
    <row r="44" spans="2:11">
      <c r="B44" s="183" t="s">
        <v>11753</v>
      </c>
      <c r="C44" s="246" t="s">
        <v>11809</v>
      </c>
      <c r="D44" s="247"/>
      <c r="E44" s="247"/>
      <c r="F44" s="247"/>
      <c r="G44" s="247"/>
      <c r="H44" s="247"/>
      <c r="I44" s="247"/>
      <c r="J44" s="247"/>
    </row>
    <row r="45" spans="2:11">
      <c r="B45" s="183" t="s">
        <v>11754</v>
      </c>
      <c r="C45" s="246" t="s">
        <v>11810</v>
      </c>
      <c r="D45" s="247"/>
      <c r="E45" s="247"/>
      <c r="F45" s="247"/>
      <c r="G45" s="247"/>
      <c r="H45" s="247"/>
      <c r="I45" s="247"/>
      <c r="J45" s="247"/>
    </row>
    <row r="46" spans="2:11">
      <c r="B46" s="183" t="s">
        <v>11806</v>
      </c>
      <c r="C46" s="246" t="s">
        <v>11816</v>
      </c>
      <c r="D46" s="247"/>
      <c r="E46" s="247"/>
      <c r="F46" s="247"/>
      <c r="G46" s="247"/>
      <c r="H46" s="247"/>
      <c r="I46" s="247"/>
      <c r="J46" s="247"/>
    </row>
    <row r="47" spans="2:11">
      <c r="B47" s="183" t="s">
        <v>11756</v>
      </c>
      <c r="C47" s="246" t="s">
        <v>11814</v>
      </c>
      <c r="D47" s="247"/>
      <c r="E47" s="247"/>
      <c r="F47" s="247"/>
      <c r="G47" s="247"/>
      <c r="H47" s="247"/>
      <c r="I47" s="247"/>
      <c r="J47" s="247"/>
    </row>
    <row r="48" spans="2:11" ht="16" thickBot="1">
      <c r="B48" s="198" t="s">
        <v>11772</v>
      </c>
      <c r="C48" s="241" t="s">
        <v>11815</v>
      </c>
      <c r="D48" s="242"/>
      <c r="E48" s="242"/>
      <c r="F48" s="242"/>
      <c r="G48" s="242"/>
      <c r="H48" s="242"/>
      <c r="I48" s="242"/>
      <c r="J48" s="242"/>
    </row>
  </sheetData>
  <mergeCells count="11">
    <mergeCell ref="B2:H10"/>
    <mergeCell ref="C44:J44"/>
    <mergeCell ref="C45:J45"/>
    <mergeCell ref="C46:J46"/>
    <mergeCell ref="C47:J47"/>
    <mergeCell ref="C48:J48"/>
    <mergeCell ref="B13:C13"/>
    <mergeCell ref="C40:J40"/>
    <mergeCell ref="C41:J41"/>
    <mergeCell ref="C42:J42"/>
    <mergeCell ref="C43:J4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67"/>
  <sheetViews>
    <sheetView workbookViewId="0">
      <selection activeCell="B3" sqref="B3:H5"/>
    </sheetView>
  </sheetViews>
  <sheetFormatPr baseColWidth="10" defaultRowHeight="15" x14ac:dyDescent="0"/>
  <cols>
    <col min="2" max="2" width="16.1640625" bestFit="1" customWidth="1"/>
    <col min="3" max="3" width="67.1640625" bestFit="1" customWidth="1"/>
    <col min="4" max="4" width="6.1640625" bestFit="1" customWidth="1"/>
    <col min="5" max="6" width="12.1640625" bestFit="1" customWidth="1"/>
    <col min="7" max="7" width="8.5" bestFit="1" customWidth="1"/>
    <col min="8" max="8" width="8" bestFit="1" customWidth="1"/>
    <col min="9" max="9" width="9" bestFit="1" customWidth="1"/>
    <col min="10" max="10" width="14.5" bestFit="1" customWidth="1"/>
    <col min="11" max="13" width="12.1640625" bestFit="1" customWidth="1"/>
    <col min="14" max="14" width="255.83203125" bestFit="1" customWidth="1"/>
  </cols>
  <sheetData>
    <row r="3" spans="2:14">
      <c r="B3" s="220" t="s">
        <v>11823</v>
      </c>
      <c r="C3" s="220"/>
      <c r="D3" s="220"/>
      <c r="E3" s="220"/>
      <c r="F3" s="220"/>
      <c r="G3" s="220"/>
      <c r="H3" s="220"/>
    </row>
    <row r="4" spans="2:14">
      <c r="B4" s="220"/>
      <c r="C4" s="220"/>
      <c r="D4" s="220"/>
      <c r="E4" s="220"/>
      <c r="F4" s="220"/>
      <c r="G4" s="220"/>
      <c r="H4" s="220"/>
    </row>
    <row r="5" spans="2:14">
      <c r="B5" s="220"/>
      <c r="C5" s="220"/>
      <c r="D5" s="220"/>
      <c r="E5" s="220"/>
      <c r="F5" s="220"/>
      <c r="G5" s="220"/>
      <c r="H5" s="220"/>
    </row>
    <row r="8" spans="2:14" ht="16" thickBot="1">
      <c r="B8" s="38" t="s">
        <v>10866</v>
      </c>
      <c r="C8" s="38" t="s">
        <v>10867</v>
      </c>
      <c r="D8" s="38" t="s">
        <v>14</v>
      </c>
      <c r="E8" s="38" t="s">
        <v>10868</v>
      </c>
      <c r="F8" s="38" t="s">
        <v>10869</v>
      </c>
      <c r="G8" s="38" t="s">
        <v>10871</v>
      </c>
      <c r="H8" s="38" t="s">
        <v>10872</v>
      </c>
      <c r="I8" s="38" t="s">
        <v>10873</v>
      </c>
      <c r="J8" s="38" t="s">
        <v>10874</v>
      </c>
      <c r="K8" s="38" t="s">
        <v>10875</v>
      </c>
      <c r="L8" s="38" t="s">
        <v>10876</v>
      </c>
      <c r="M8" s="38" t="s">
        <v>10877</v>
      </c>
      <c r="N8" s="38" t="s">
        <v>10870</v>
      </c>
    </row>
    <row r="9" spans="2:14">
      <c r="B9" t="s">
        <v>10878</v>
      </c>
      <c r="C9" t="s">
        <v>10879</v>
      </c>
      <c r="D9">
        <v>7</v>
      </c>
      <c r="E9">
        <v>0.54644808743169404</v>
      </c>
      <c r="F9" s="113">
        <v>1.3127158546278601E-6</v>
      </c>
      <c r="G9">
        <v>99</v>
      </c>
      <c r="H9">
        <v>49</v>
      </c>
      <c r="I9">
        <v>13588</v>
      </c>
      <c r="J9">
        <v>19.607503607503599</v>
      </c>
      <c r="K9" s="113">
        <v>9.0929902118030905E-4</v>
      </c>
      <c r="L9" s="113">
        <v>9.0929902118030905E-4</v>
      </c>
      <c r="M9">
        <v>1.97697487922532E-3</v>
      </c>
      <c r="N9" t="s">
        <v>10880</v>
      </c>
    </row>
    <row r="10" spans="2:14">
      <c r="B10" t="s">
        <v>10881</v>
      </c>
      <c r="C10" t="s">
        <v>10882</v>
      </c>
      <c r="D10">
        <v>12</v>
      </c>
      <c r="E10">
        <v>0.93676814988290402</v>
      </c>
      <c r="F10" s="113">
        <v>2.62450611230532E-5</v>
      </c>
      <c r="G10">
        <v>95</v>
      </c>
      <c r="H10">
        <v>319</v>
      </c>
      <c r="I10">
        <v>12504</v>
      </c>
      <c r="J10">
        <v>4.9512621679590803</v>
      </c>
      <c r="K10">
        <v>3.5630125051591098E-3</v>
      </c>
      <c r="L10">
        <v>3.5630125051591098E-3</v>
      </c>
      <c r="M10">
        <v>3.0804719236732201E-2</v>
      </c>
      <c r="N10" t="s">
        <v>10883</v>
      </c>
    </row>
    <row r="11" spans="2:14">
      <c r="B11" t="s">
        <v>10881</v>
      </c>
      <c r="C11" t="s">
        <v>10884</v>
      </c>
      <c r="D11">
        <v>10</v>
      </c>
      <c r="E11">
        <v>0.78064012490241996</v>
      </c>
      <c r="F11" s="113">
        <v>2.9865570206964802E-5</v>
      </c>
      <c r="G11">
        <v>95</v>
      </c>
      <c r="H11">
        <v>212</v>
      </c>
      <c r="I11">
        <v>12504</v>
      </c>
      <c r="J11">
        <v>6.2085402184707004</v>
      </c>
      <c r="K11">
        <v>4.0535403382676496E-3</v>
      </c>
      <c r="L11">
        <v>2.0288282411498001E-3</v>
      </c>
      <c r="M11">
        <v>3.5053552224539798E-2</v>
      </c>
      <c r="N11" t="s">
        <v>10885</v>
      </c>
    </row>
    <row r="12" spans="2:14">
      <c r="B12" t="s">
        <v>10881</v>
      </c>
      <c r="C12" t="s">
        <v>10886</v>
      </c>
      <c r="D12">
        <v>5</v>
      </c>
      <c r="E12">
        <v>0.39032006245120998</v>
      </c>
      <c r="F12" s="113">
        <v>5.3405913652928502E-5</v>
      </c>
      <c r="G12">
        <v>95</v>
      </c>
      <c r="H12">
        <v>28</v>
      </c>
      <c r="I12">
        <v>12504</v>
      </c>
      <c r="J12">
        <v>23.5037593984962</v>
      </c>
      <c r="K12">
        <v>7.2370834859202199E-3</v>
      </c>
      <c r="L12">
        <v>2.4182041596779698E-3</v>
      </c>
      <c r="M12">
        <v>6.2675193123218301E-2</v>
      </c>
      <c r="N12" t="s">
        <v>10887</v>
      </c>
    </row>
    <row r="13" spans="2:14">
      <c r="B13" t="s">
        <v>10878</v>
      </c>
      <c r="C13" t="s">
        <v>10888</v>
      </c>
      <c r="D13">
        <v>4</v>
      </c>
      <c r="E13">
        <v>0.31225604996096801</v>
      </c>
      <c r="F13" s="113">
        <v>1.90304932534123E-4</v>
      </c>
      <c r="G13">
        <v>99</v>
      </c>
      <c r="H13">
        <v>16</v>
      </c>
      <c r="I13">
        <v>13588</v>
      </c>
      <c r="J13">
        <v>34.313131313131301</v>
      </c>
      <c r="K13">
        <v>0.123565992750617</v>
      </c>
      <c r="L13">
        <v>6.3819457983994299E-2</v>
      </c>
      <c r="M13">
        <v>0.28622234417722198</v>
      </c>
      <c r="N13" t="s">
        <v>10889</v>
      </c>
    </row>
    <row r="14" spans="2:14">
      <c r="B14" t="s">
        <v>10881</v>
      </c>
      <c r="C14" t="s">
        <v>10890</v>
      </c>
      <c r="D14">
        <v>9</v>
      </c>
      <c r="E14">
        <v>0.70257611241217799</v>
      </c>
      <c r="F14" s="113">
        <v>5.0547695764022399E-4</v>
      </c>
      <c r="G14">
        <v>95</v>
      </c>
      <c r="H14">
        <v>245</v>
      </c>
      <c r="I14">
        <v>12504</v>
      </c>
      <c r="J14">
        <v>4.8350590762620804</v>
      </c>
      <c r="K14">
        <v>6.6451391920474404E-2</v>
      </c>
      <c r="L14">
        <v>1.7043646990559699E-2</v>
      </c>
      <c r="M14">
        <v>0.59177119511292198</v>
      </c>
      <c r="N14" t="s">
        <v>10891</v>
      </c>
    </row>
    <row r="15" spans="2:14">
      <c r="B15" t="s">
        <v>10892</v>
      </c>
      <c r="C15" t="s">
        <v>10893</v>
      </c>
      <c r="D15">
        <v>6</v>
      </c>
      <c r="E15">
        <v>0.46838407494145201</v>
      </c>
      <c r="F15" s="113">
        <v>5.7517080114347302E-4</v>
      </c>
      <c r="G15">
        <v>90</v>
      </c>
      <c r="H15">
        <v>101</v>
      </c>
      <c r="I15">
        <v>13288</v>
      </c>
      <c r="J15">
        <v>8.7709570957095693</v>
      </c>
      <c r="K15">
        <v>0.13943210776869</v>
      </c>
      <c r="L15">
        <v>0.13943210776869</v>
      </c>
      <c r="M15">
        <v>0.74965425551292098</v>
      </c>
      <c r="N15" t="s">
        <v>10894</v>
      </c>
    </row>
    <row r="16" spans="2:14">
      <c r="B16" t="s">
        <v>10878</v>
      </c>
      <c r="C16" t="s">
        <v>10895</v>
      </c>
      <c r="D16">
        <v>13</v>
      </c>
      <c r="E16">
        <v>1.01483216237314</v>
      </c>
      <c r="F16" s="113">
        <v>6.94257400799707E-4</v>
      </c>
      <c r="G16">
        <v>99</v>
      </c>
      <c r="H16">
        <v>561</v>
      </c>
      <c r="I16">
        <v>13588</v>
      </c>
      <c r="J16">
        <v>3.1805398008606498</v>
      </c>
      <c r="K16">
        <v>0.38201275863947698</v>
      </c>
      <c r="L16">
        <v>0.148221834848276</v>
      </c>
      <c r="M16">
        <v>1.0404866232310399</v>
      </c>
      <c r="N16" t="s">
        <v>10896</v>
      </c>
    </row>
    <row r="17" spans="2:14">
      <c r="B17" t="s">
        <v>10878</v>
      </c>
      <c r="C17" t="s">
        <v>10897</v>
      </c>
      <c r="D17">
        <v>13</v>
      </c>
      <c r="E17">
        <v>1.01483216237314</v>
      </c>
      <c r="F17" s="113">
        <v>7.0520496065331999E-4</v>
      </c>
      <c r="G17">
        <v>99</v>
      </c>
      <c r="H17">
        <v>562</v>
      </c>
      <c r="I17">
        <v>13588</v>
      </c>
      <c r="J17">
        <v>3.17488047737158</v>
      </c>
      <c r="K17">
        <v>0.38668673525247699</v>
      </c>
      <c r="L17">
        <v>0.11504621840618801</v>
      </c>
      <c r="M17">
        <v>1.0568125361956899</v>
      </c>
      <c r="N17" t="s">
        <v>10896</v>
      </c>
    </row>
    <row r="18" spans="2:14">
      <c r="B18" t="s">
        <v>10878</v>
      </c>
      <c r="C18" t="s">
        <v>10898</v>
      </c>
      <c r="D18">
        <v>7</v>
      </c>
      <c r="E18">
        <v>0.54644808743169404</v>
      </c>
      <c r="F18" s="113">
        <v>7.2230975120138004E-4</v>
      </c>
      <c r="G18">
        <v>99</v>
      </c>
      <c r="H18">
        <v>149</v>
      </c>
      <c r="I18">
        <v>13588</v>
      </c>
      <c r="J18">
        <v>6.4481052132058796</v>
      </c>
      <c r="K18">
        <v>0.39391893098303199</v>
      </c>
      <c r="L18">
        <v>9.52967638555825E-2</v>
      </c>
      <c r="M18">
        <v>1.0823155908009101</v>
      </c>
      <c r="N18" t="s">
        <v>10880</v>
      </c>
    </row>
    <row r="19" spans="2:14">
      <c r="B19" t="s">
        <v>10878</v>
      </c>
      <c r="C19" t="s">
        <v>10899</v>
      </c>
      <c r="D19">
        <v>4</v>
      </c>
      <c r="E19">
        <v>0.31225604996096801</v>
      </c>
      <c r="F19">
        <v>2.1857103335470398E-3</v>
      </c>
      <c r="G19">
        <v>99</v>
      </c>
      <c r="H19">
        <v>36</v>
      </c>
      <c r="I19">
        <v>13588</v>
      </c>
      <c r="J19">
        <v>15.2502805836139</v>
      </c>
      <c r="K19">
        <v>0.78048945835585104</v>
      </c>
      <c r="L19">
        <v>0.22331921021585999</v>
      </c>
      <c r="M19">
        <v>3.2416488444359399</v>
      </c>
      <c r="N19" t="s">
        <v>10900</v>
      </c>
    </row>
    <row r="20" spans="2:14">
      <c r="B20" t="s">
        <v>10892</v>
      </c>
      <c r="C20" t="s">
        <v>10901</v>
      </c>
      <c r="D20">
        <v>3</v>
      </c>
      <c r="E20">
        <v>0.23419203747072601</v>
      </c>
      <c r="F20">
        <v>2.8026684226817901E-3</v>
      </c>
      <c r="G20">
        <v>90</v>
      </c>
      <c r="H20">
        <v>12</v>
      </c>
      <c r="I20">
        <v>13288</v>
      </c>
      <c r="J20">
        <v>36.911111111111097</v>
      </c>
      <c r="K20">
        <v>0.51930554944501695</v>
      </c>
      <c r="L20">
        <v>0.30667868159490203</v>
      </c>
      <c r="M20">
        <v>3.60418203186246</v>
      </c>
      <c r="N20" t="s">
        <v>10902</v>
      </c>
    </row>
    <row r="21" spans="2:14">
      <c r="B21" t="s">
        <v>10878</v>
      </c>
      <c r="C21" t="s">
        <v>10903</v>
      </c>
      <c r="D21">
        <v>5</v>
      </c>
      <c r="E21">
        <v>0.39032006245120998</v>
      </c>
      <c r="F21">
        <v>3.1587001569857299E-3</v>
      </c>
      <c r="G21">
        <v>99</v>
      </c>
      <c r="H21">
        <v>84</v>
      </c>
      <c r="I21">
        <v>13588</v>
      </c>
      <c r="J21">
        <v>8.1697931697931701</v>
      </c>
      <c r="K21">
        <v>0.88835640517320602</v>
      </c>
      <c r="L21">
        <v>0.26890088388725197</v>
      </c>
      <c r="M21">
        <v>4.6529077663684903</v>
      </c>
      <c r="N21" t="s">
        <v>10904</v>
      </c>
    </row>
    <row r="22" spans="2:14">
      <c r="B22" t="s">
        <v>10878</v>
      </c>
      <c r="C22" t="s">
        <v>10905</v>
      </c>
      <c r="D22">
        <v>6</v>
      </c>
      <c r="E22">
        <v>0.46838407494145201</v>
      </c>
      <c r="F22">
        <v>3.5159028623225098E-3</v>
      </c>
      <c r="G22">
        <v>99</v>
      </c>
      <c r="H22">
        <v>141</v>
      </c>
      <c r="I22">
        <v>13588</v>
      </c>
      <c r="J22">
        <v>5.8405329894691604</v>
      </c>
      <c r="K22">
        <v>0.91291007164249005</v>
      </c>
      <c r="L22">
        <v>0.26295162731182098</v>
      </c>
      <c r="M22">
        <v>5.1661671209254196</v>
      </c>
      <c r="N22" t="s">
        <v>10894</v>
      </c>
    </row>
    <row r="23" spans="2:14">
      <c r="B23" t="s">
        <v>10892</v>
      </c>
      <c r="C23" t="s">
        <v>10906</v>
      </c>
      <c r="D23">
        <v>6</v>
      </c>
      <c r="E23">
        <v>0.46838407494145201</v>
      </c>
      <c r="F23">
        <v>3.5203758333851799E-3</v>
      </c>
      <c r="G23">
        <v>90</v>
      </c>
      <c r="H23">
        <v>152</v>
      </c>
      <c r="I23">
        <v>13288</v>
      </c>
      <c r="J23">
        <v>5.8280701754385902</v>
      </c>
      <c r="K23">
        <v>0.60165594635048703</v>
      </c>
      <c r="L23">
        <v>0.264211866343386</v>
      </c>
      <c r="M23">
        <v>4.5076440006696199</v>
      </c>
      <c r="N23" t="s">
        <v>10894</v>
      </c>
    </row>
    <row r="24" spans="2:14">
      <c r="B24" t="s">
        <v>10892</v>
      </c>
      <c r="C24" t="s">
        <v>10907</v>
      </c>
      <c r="D24">
        <v>39</v>
      </c>
      <c r="E24">
        <v>3.0444964871194302</v>
      </c>
      <c r="F24">
        <v>3.8546309351153302E-3</v>
      </c>
      <c r="G24">
        <v>90</v>
      </c>
      <c r="H24">
        <v>3850</v>
      </c>
      <c r="I24">
        <v>13288</v>
      </c>
      <c r="J24">
        <v>1.4956190476190401</v>
      </c>
      <c r="K24">
        <v>0.63505282565363397</v>
      </c>
      <c r="L24">
        <v>0.22275577951601</v>
      </c>
      <c r="M24">
        <v>4.9257350079603297</v>
      </c>
      <c r="N24" t="s">
        <v>10908</v>
      </c>
    </row>
    <row r="25" spans="2:14">
      <c r="B25" t="s">
        <v>10892</v>
      </c>
      <c r="C25" t="s">
        <v>10909</v>
      </c>
      <c r="D25">
        <v>39</v>
      </c>
      <c r="E25">
        <v>3.0444964871194302</v>
      </c>
      <c r="F25">
        <v>4.5602740784930901E-3</v>
      </c>
      <c r="G25">
        <v>90</v>
      </c>
      <c r="H25">
        <v>3885</v>
      </c>
      <c r="I25">
        <v>13288</v>
      </c>
      <c r="J25">
        <v>1.482145002145</v>
      </c>
      <c r="K25">
        <v>0.69667598989849899</v>
      </c>
      <c r="L25">
        <v>0.212262794975416</v>
      </c>
      <c r="M25">
        <v>5.80281758865355</v>
      </c>
      <c r="N25" t="s">
        <v>10908</v>
      </c>
    </row>
    <row r="26" spans="2:14">
      <c r="B26" t="s">
        <v>10892</v>
      </c>
      <c r="C26" t="s">
        <v>10910</v>
      </c>
      <c r="D26">
        <v>7</v>
      </c>
      <c r="E26">
        <v>0.54644808743169404</v>
      </c>
      <c r="F26">
        <v>5.22847508068761E-3</v>
      </c>
      <c r="G26">
        <v>90</v>
      </c>
      <c r="H26">
        <v>238</v>
      </c>
      <c r="I26">
        <v>13288</v>
      </c>
      <c r="J26">
        <v>4.3424836601307097</v>
      </c>
      <c r="K26">
        <v>0.74543827860499701</v>
      </c>
      <c r="L26">
        <v>0.203903863046384</v>
      </c>
      <c r="M26">
        <v>6.6264670519406703</v>
      </c>
      <c r="N26" t="s">
        <v>10911</v>
      </c>
    </row>
    <row r="27" spans="2:14">
      <c r="B27" t="s">
        <v>10878</v>
      </c>
      <c r="C27" t="s">
        <v>10912</v>
      </c>
      <c r="D27">
        <v>7</v>
      </c>
      <c r="E27">
        <v>0.54644808743169404</v>
      </c>
      <c r="F27">
        <v>5.2579865686255504E-3</v>
      </c>
      <c r="G27">
        <v>99</v>
      </c>
      <c r="H27">
        <v>221</v>
      </c>
      <c r="I27">
        <v>13588</v>
      </c>
      <c r="J27">
        <v>4.3473650532474002</v>
      </c>
      <c r="K27">
        <v>0.97409703633816602</v>
      </c>
      <c r="L27">
        <v>0.33364525417306001</v>
      </c>
      <c r="M27">
        <v>7.6325845955076499</v>
      </c>
      <c r="N27" t="s">
        <v>10913</v>
      </c>
    </row>
    <row r="28" spans="2:14">
      <c r="B28" t="s">
        <v>10892</v>
      </c>
      <c r="C28" t="s">
        <v>10914</v>
      </c>
      <c r="D28">
        <v>39</v>
      </c>
      <c r="E28">
        <v>3.0444964871194302</v>
      </c>
      <c r="F28">
        <v>5.7355284612278E-3</v>
      </c>
      <c r="G28">
        <v>90</v>
      </c>
      <c r="H28">
        <v>3934</v>
      </c>
      <c r="I28">
        <v>13288</v>
      </c>
      <c r="J28">
        <v>1.46368412133536</v>
      </c>
      <c r="K28">
        <v>0.77715579404611101</v>
      </c>
      <c r="L28">
        <v>0.19303010108049401</v>
      </c>
      <c r="M28">
        <v>7.2470357398271403</v>
      </c>
      <c r="N28" t="s">
        <v>10908</v>
      </c>
    </row>
    <row r="29" spans="2:14">
      <c r="B29" t="s">
        <v>10878</v>
      </c>
      <c r="C29" t="s">
        <v>10915</v>
      </c>
      <c r="D29">
        <v>6</v>
      </c>
      <c r="E29">
        <v>0.46838407494145201</v>
      </c>
      <c r="F29">
        <v>6.8130641433554098E-3</v>
      </c>
      <c r="G29">
        <v>99</v>
      </c>
      <c r="H29">
        <v>165</v>
      </c>
      <c r="I29">
        <v>13588</v>
      </c>
      <c r="J29">
        <v>4.9910009182736399</v>
      </c>
      <c r="K29">
        <v>0.99124044927556498</v>
      </c>
      <c r="L29">
        <v>0.37734399167025001</v>
      </c>
      <c r="M29">
        <v>9.7835235525344508</v>
      </c>
      <c r="N29" t="s">
        <v>10916</v>
      </c>
    </row>
    <row r="30" spans="2:14">
      <c r="B30" t="s">
        <v>10878</v>
      </c>
      <c r="C30" t="s">
        <v>10917</v>
      </c>
      <c r="D30">
        <v>4</v>
      </c>
      <c r="E30">
        <v>0.31225604996096801</v>
      </c>
      <c r="F30">
        <v>8.4266882656840198E-3</v>
      </c>
      <c r="G30">
        <v>99</v>
      </c>
      <c r="H30">
        <v>58</v>
      </c>
      <c r="I30">
        <v>13588</v>
      </c>
      <c r="J30">
        <v>9.4656913967258802</v>
      </c>
      <c r="K30">
        <v>0.99716138413172195</v>
      </c>
      <c r="L30">
        <v>0.41323494855869902</v>
      </c>
      <c r="M30">
        <v>11.965941816437001</v>
      </c>
      <c r="N30" t="s">
        <v>10918</v>
      </c>
    </row>
    <row r="31" spans="2:14">
      <c r="B31" t="s">
        <v>10878</v>
      </c>
      <c r="C31" t="s">
        <v>10919</v>
      </c>
      <c r="D31">
        <v>4</v>
      </c>
      <c r="E31">
        <v>0.31225604996096801</v>
      </c>
      <c r="F31">
        <v>8.8323394115999293E-3</v>
      </c>
      <c r="G31">
        <v>99</v>
      </c>
      <c r="H31">
        <v>59</v>
      </c>
      <c r="I31">
        <v>13588</v>
      </c>
      <c r="J31">
        <v>9.3052559493237403</v>
      </c>
      <c r="K31">
        <v>0.99786225122308503</v>
      </c>
      <c r="L31">
        <v>0.40090404283089598</v>
      </c>
      <c r="M31">
        <v>12.5067763486855</v>
      </c>
      <c r="N31" t="s">
        <v>10920</v>
      </c>
    </row>
    <row r="32" spans="2:14">
      <c r="B32" t="s">
        <v>10878</v>
      </c>
      <c r="C32" t="s">
        <v>10921</v>
      </c>
      <c r="D32">
        <v>14</v>
      </c>
      <c r="E32">
        <v>1.0928961748633801</v>
      </c>
      <c r="F32">
        <v>9.1737098838907093E-3</v>
      </c>
      <c r="G32">
        <v>99</v>
      </c>
      <c r="H32">
        <v>866</v>
      </c>
      <c r="I32">
        <v>13588</v>
      </c>
      <c r="J32">
        <v>2.21886299484451</v>
      </c>
      <c r="K32">
        <v>0.99831623161148297</v>
      </c>
      <c r="L32">
        <v>0.388161073912976</v>
      </c>
      <c r="M32">
        <v>12.9595033871461</v>
      </c>
      <c r="N32" t="s">
        <v>10922</v>
      </c>
    </row>
    <row r="33" spans="2:14">
      <c r="B33" t="s">
        <v>10878</v>
      </c>
      <c r="C33" t="s">
        <v>10923</v>
      </c>
      <c r="D33">
        <v>14</v>
      </c>
      <c r="E33">
        <v>1.0928961748633801</v>
      </c>
      <c r="F33">
        <v>9.1737098838907093E-3</v>
      </c>
      <c r="G33">
        <v>99</v>
      </c>
      <c r="H33">
        <v>866</v>
      </c>
      <c r="I33">
        <v>13588</v>
      </c>
      <c r="J33">
        <v>2.21886299484451</v>
      </c>
      <c r="K33">
        <v>0.99831623161148297</v>
      </c>
      <c r="L33">
        <v>0.388161073912976</v>
      </c>
      <c r="M33">
        <v>12.9595033871461</v>
      </c>
      <c r="N33" t="s">
        <v>10922</v>
      </c>
    </row>
    <row r="34" spans="2:14">
      <c r="B34" t="s">
        <v>10878</v>
      </c>
      <c r="C34" t="s">
        <v>10924</v>
      </c>
      <c r="D34">
        <v>5</v>
      </c>
      <c r="E34">
        <v>0.39032006245120998</v>
      </c>
      <c r="F34">
        <v>9.2754135016759592E-3</v>
      </c>
      <c r="G34">
        <v>99</v>
      </c>
      <c r="H34">
        <v>114</v>
      </c>
      <c r="I34">
        <v>13588</v>
      </c>
      <c r="J34">
        <v>6.0198475987949598</v>
      </c>
      <c r="K34">
        <v>0.99843184846928901</v>
      </c>
      <c r="L34">
        <v>0.36952107600891199</v>
      </c>
      <c r="M34">
        <v>13.093959732759499</v>
      </c>
      <c r="N34" t="s">
        <v>10925</v>
      </c>
    </row>
    <row r="35" spans="2:14">
      <c r="B35" t="s">
        <v>10878</v>
      </c>
      <c r="C35" t="s">
        <v>10926</v>
      </c>
      <c r="D35">
        <v>4</v>
      </c>
      <c r="E35">
        <v>0.31225604996096801</v>
      </c>
      <c r="F35">
        <v>1.01172525017198E-2</v>
      </c>
      <c r="G35">
        <v>99</v>
      </c>
      <c r="H35">
        <v>62</v>
      </c>
      <c r="I35">
        <v>13588</v>
      </c>
      <c r="J35">
        <v>8.8550016291951703</v>
      </c>
      <c r="K35">
        <v>0.99912995389939696</v>
      </c>
      <c r="L35">
        <v>0.37487123339694201</v>
      </c>
      <c r="M35">
        <v>14.1994833059856</v>
      </c>
      <c r="N35" t="s">
        <v>10900</v>
      </c>
    </row>
    <row r="36" spans="2:14">
      <c r="B36" t="s">
        <v>10878</v>
      </c>
      <c r="C36" t="s">
        <v>10927</v>
      </c>
      <c r="D36">
        <v>6</v>
      </c>
      <c r="E36">
        <v>0.46838407494145201</v>
      </c>
      <c r="F36">
        <v>1.0630132265459301E-2</v>
      </c>
      <c r="G36">
        <v>99</v>
      </c>
      <c r="H36">
        <v>184</v>
      </c>
      <c r="I36">
        <v>13588</v>
      </c>
      <c r="J36">
        <v>4.4756258234519102</v>
      </c>
      <c r="K36">
        <v>0.99939247411159504</v>
      </c>
      <c r="L36">
        <v>0.370533243057943</v>
      </c>
      <c r="M36">
        <v>14.8665586955618</v>
      </c>
      <c r="N36" t="s">
        <v>10916</v>
      </c>
    </row>
    <row r="37" spans="2:14">
      <c r="B37" t="s">
        <v>10878</v>
      </c>
      <c r="C37" t="s">
        <v>10928</v>
      </c>
      <c r="D37">
        <v>3</v>
      </c>
      <c r="E37">
        <v>0.23419203747072601</v>
      </c>
      <c r="F37">
        <v>1.0827502662644799E-2</v>
      </c>
      <c r="G37">
        <v>99</v>
      </c>
      <c r="H37">
        <v>22</v>
      </c>
      <c r="I37">
        <v>13588</v>
      </c>
      <c r="J37">
        <v>18.716253443526099</v>
      </c>
      <c r="K37">
        <v>0.99947092313405295</v>
      </c>
      <c r="L37">
        <v>0.35839785067818097</v>
      </c>
      <c r="M37">
        <v>15.1219752115839</v>
      </c>
      <c r="N37" t="s">
        <v>10929</v>
      </c>
    </row>
    <row r="38" spans="2:14">
      <c r="B38" t="s">
        <v>10881</v>
      </c>
      <c r="C38" t="s">
        <v>10930</v>
      </c>
      <c r="D38">
        <v>11</v>
      </c>
      <c r="E38">
        <v>0.85870413739266205</v>
      </c>
      <c r="F38">
        <v>1.10013937716036E-2</v>
      </c>
      <c r="G38">
        <v>95</v>
      </c>
      <c r="H38">
        <v>575</v>
      </c>
      <c r="I38">
        <v>12504</v>
      </c>
      <c r="J38">
        <v>2.5179679633867198</v>
      </c>
      <c r="K38">
        <v>0.77786733871464597</v>
      </c>
      <c r="L38">
        <v>0.25984532950777101</v>
      </c>
      <c r="M38">
        <v>12.178244753554999</v>
      </c>
      <c r="N38" t="s">
        <v>10931</v>
      </c>
    </row>
    <row r="39" spans="2:14">
      <c r="B39" t="s">
        <v>10878</v>
      </c>
      <c r="C39" t="s">
        <v>10932</v>
      </c>
      <c r="D39">
        <v>6</v>
      </c>
      <c r="E39">
        <v>0.46838407494145201</v>
      </c>
      <c r="F39">
        <v>1.11022918440816E-2</v>
      </c>
      <c r="G39">
        <v>99</v>
      </c>
      <c r="H39">
        <v>186</v>
      </c>
      <c r="I39">
        <v>13588</v>
      </c>
      <c r="J39">
        <v>4.4275008145975798</v>
      </c>
      <c r="K39">
        <v>0.99956358499396702</v>
      </c>
      <c r="L39">
        <v>0.34937947504138001</v>
      </c>
      <c r="M39">
        <v>15.4763879546094</v>
      </c>
      <c r="N39" t="s">
        <v>10933</v>
      </c>
    </row>
    <row r="40" spans="2:14">
      <c r="B40" t="s">
        <v>10892</v>
      </c>
      <c r="C40" t="s">
        <v>10934</v>
      </c>
      <c r="D40">
        <v>3</v>
      </c>
      <c r="E40">
        <v>0.23419203747072601</v>
      </c>
      <c r="F40">
        <v>1.11253058697538E-2</v>
      </c>
      <c r="G40">
        <v>90</v>
      </c>
      <c r="H40">
        <v>24</v>
      </c>
      <c r="I40">
        <v>13288</v>
      </c>
      <c r="J40">
        <v>18.455555555555499</v>
      </c>
      <c r="K40">
        <v>0.94606512303512402</v>
      </c>
      <c r="L40">
        <v>0.30580143507442598</v>
      </c>
      <c r="M40">
        <v>13.612099082345599</v>
      </c>
      <c r="N40" t="s">
        <v>10902</v>
      </c>
    </row>
    <row r="41" spans="2:14">
      <c r="B41" t="s">
        <v>10878</v>
      </c>
      <c r="C41" t="s">
        <v>10935</v>
      </c>
      <c r="D41">
        <v>3</v>
      </c>
      <c r="E41">
        <v>0.23419203747072601</v>
      </c>
      <c r="F41">
        <v>1.1803437194357801E-2</v>
      </c>
      <c r="G41">
        <v>99</v>
      </c>
      <c r="H41">
        <v>23</v>
      </c>
      <c r="I41">
        <v>13588</v>
      </c>
      <c r="J41">
        <v>17.902503293807602</v>
      </c>
      <c r="K41">
        <v>0.99973304755236403</v>
      </c>
      <c r="L41">
        <v>0.35148866087435598</v>
      </c>
      <c r="M41">
        <v>16.374448689431901</v>
      </c>
      <c r="N41" t="s">
        <v>10936</v>
      </c>
    </row>
    <row r="42" spans="2:14">
      <c r="B42" t="s">
        <v>10881</v>
      </c>
      <c r="C42" t="s">
        <v>10937</v>
      </c>
      <c r="D42">
        <v>11</v>
      </c>
      <c r="E42">
        <v>0.85870413739266205</v>
      </c>
      <c r="F42">
        <v>1.3883367383395399E-2</v>
      </c>
      <c r="G42">
        <v>95</v>
      </c>
      <c r="H42">
        <v>596</v>
      </c>
      <c r="I42">
        <v>12504</v>
      </c>
      <c r="J42">
        <v>2.4292476156834999</v>
      </c>
      <c r="K42">
        <v>0.85063576256620399</v>
      </c>
      <c r="L42">
        <v>0.27159245164546297</v>
      </c>
      <c r="M42">
        <v>15.1358697421929</v>
      </c>
      <c r="N42" t="s">
        <v>10938</v>
      </c>
    </row>
    <row r="43" spans="2:14">
      <c r="B43" t="s">
        <v>10881</v>
      </c>
      <c r="C43" t="s">
        <v>10939</v>
      </c>
      <c r="D43">
        <v>10</v>
      </c>
      <c r="E43">
        <v>0.78064012490241996</v>
      </c>
      <c r="F43">
        <v>1.4355511039053101E-2</v>
      </c>
      <c r="G43">
        <v>95</v>
      </c>
      <c r="H43">
        <v>510</v>
      </c>
      <c r="I43">
        <v>12504</v>
      </c>
      <c r="J43">
        <v>2.5808049535603699</v>
      </c>
      <c r="K43">
        <v>0.86005398855831094</v>
      </c>
      <c r="L43">
        <v>0.244917577023819</v>
      </c>
      <c r="M43">
        <v>15.611626201912101</v>
      </c>
      <c r="N43" t="s">
        <v>10940</v>
      </c>
    </row>
    <row r="44" spans="2:14">
      <c r="B44" t="s">
        <v>10881</v>
      </c>
      <c r="C44" t="s">
        <v>10941</v>
      </c>
      <c r="D44">
        <v>10</v>
      </c>
      <c r="E44">
        <v>0.78064012490241996</v>
      </c>
      <c r="F44">
        <v>1.7618333728345599E-2</v>
      </c>
      <c r="G44">
        <v>95</v>
      </c>
      <c r="H44">
        <v>528</v>
      </c>
      <c r="I44">
        <v>12504</v>
      </c>
      <c r="J44">
        <v>2.4928229665071702</v>
      </c>
      <c r="K44">
        <v>0.91085154067743601</v>
      </c>
      <c r="L44">
        <v>0.26079613281340702</v>
      </c>
      <c r="M44">
        <v>18.833299810694601</v>
      </c>
      <c r="N44" t="s">
        <v>10940</v>
      </c>
    </row>
    <row r="45" spans="2:14">
      <c r="B45" t="s">
        <v>10878</v>
      </c>
      <c r="C45" t="s">
        <v>10942</v>
      </c>
      <c r="D45">
        <v>4</v>
      </c>
      <c r="E45">
        <v>0.31225604996096801</v>
      </c>
      <c r="F45">
        <v>2.0033448702583698E-2</v>
      </c>
      <c r="G45">
        <v>99</v>
      </c>
      <c r="H45">
        <v>80</v>
      </c>
      <c r="I45">
        <v>13588</v>
      </c>
      <c r="J45">
        <v>6.86262626262626</v>
      </c>
      <c r="K45">
        <v>0.99999918829558598</v>
      </c>
      <c r="L45">
        <v>0.50401345482619697</v>
      </c>
      <c r="M45">
        <v>26.270960027585399</v>
      </c>
      <c r="N45" t="s">
        <v>10900</v>
      </c>
    </row>
    <row r="46" spans="2:14">
      <c r="B46" t="s">
        <v>10892</v>
      </c>
      <c r="C46" t="s">
        <v>10943</v>
      </c>
      <c r="D46">
        <v>12</v>
      </c>
      <c r="E46">
        <v>0.93676814988290402</v>
      </c>
      <c r="F46">
        <v>2.42563667686055E-2</v>
      </c>
      <c r="G46">
        <v>90</v>
      </c>
      <c r="H46">
        <v>840</v>
      </c>
      <c r="I46">
        <v>13288</v>
      </c>
      <c r="J46">
        <v>2.1092063492063402</v>
      </c>
      <c r="K46">
        <v>0.99835326191017904</v>
      </c>
      <c r="L46">
        <v>0.50939038079798005</v>
      </c>
      <c r="M46">
        <v>27.469159626908301</v>
      </c>
      <c r="N46" t="s">
        <v>10944</v>
      </c>
    </row>
    <row r="47" spans="2:14">
      <c r="B47" t="s">
        <v>10878</v>
      </c>
      <c r="C47" t="s">
        <v>10945</v>
      </c>
      <c r="D47">
        <v>4</v>
      </c>
      <c r="E47">
        <v>0.31225604996096801</v>
      </c>
      <c r="F47">
        <v>3.1255614545571901E-2</v>
      </c>
      <c r="G47">
        <v>99</v>
      </c>
      <c r="H47">
        <v>95</v>
      </c>
      <c r="I47">
        <v>13588</v>
      </c>
      <c r="J47">
        <v>5.7790536948431601</v>
      </c>
      <c r="K47">
        <v>0.99999999972268405</v>
      </c>
      <c r="L47">
        <v>0.649326013918196</v>
      </c>
      <c r="M47">
        <v>38.012230873233698</v>
      </c>
      <c r="N47" t="s">
        <v>10920</v>
      </c>
    </row>
    <row r="48" spans="2:14">
      <c r="B48" t="s">
        <v>10881</v>
      </c>
      <c r="C48" t="s">
        <v>10946</v>
      </c>
      <c r="D48">
        <v>53</v>
      </c>
      <c r="E48">
        <v>4.1373926619828199</v>
      </c>
      <c r="F48">
        <v>3.7479241672083899E-2</v>
      </c>
      <c r="G48">
        <v>95</v>
      </c>
      <c r="H48">
        <v>5709</v>
      </c>
      <c r="I48">
        <v>12504</v>
      </c>
      <c r="J48">
        <v>1.2219155350277899</v>
      </c>
      <c r="K48">
        <v>0.99445662551255698</v>
      </c>
      <c r="L48">
        <v>0.43855367104304299</v>
      </c>
      <c r="M48">
        <v>36.1367048875561</v>
      </c>
      <c r="N48" t="s">
        <v>10947</v>
      </c>
    </row>
    <row r="49" spans="2:14">
      <c r="B49" t="s">
        <v>10878</v>
      </c>
      <c r="C49" t="s">
        <v>10948</v>
      </c>
      <c r="D49">
        <v>3</v>
      </c>
      <c r="E49">
        <v>0.23419203747072601</v>
      </c>
      <c r="F49">
        <v>3.8392667479584398E-2</v>
      </c>
      <c r="G49">
        <v>99</v>
      </c>
      <c r="H49">
        <v>43</v>
      </c>
      <c r="I49">
        <v>13588</v>
      </c>
      <c r="J49">
        <v>9.5757575757575708</v>
      </c>
      <c r="K49">
        <v>0.99999999999834999</v>
      </c>
      <c r="L49">
        <v>0.70864019484822205</v>
      </c>
      <c r="M49">
        <v>44.544990396472002</v>
      </c>
      <c r="N49" t="s">
        <v>10949</v>
      </c>
    </row>
    <row r="50" spans="2:14">
      <c r="B50" t="s">
        <v>10878</v>
      </c>
      <c r="C50" t="s">
        <v>10950</v>
      </c>
      <c r="D50">
        <v>2</v>
      </c>
      <c r="E50">
        <v>0.156128024980484</v>
      </c>
      <c r="F50">
        <v>4.2508372595376098E-2</v>
      </c>
      <c r="G50">
        <v>99</v>
      </c>
      <c r="H50">
        <v>6</v>
      </c>
      <c r="I50">
        <v>13588</v>
      </c>
      <c r="J50">
        <v>45.750841750841701</v>
      </c>
      <c r="K50">
        <v>0.99999999999991496</v>
      </c>
      <c r="L50">
        <v>0.72985999874889296</v>
      </c>
      <c r="M50">
        <v>48.013965741322103</v>
      </c>
      <c r="N50" t="s">
        <v>10951</v>
      </c>
    </row>
    <row r="51" spans="2:14">
      <c r="B51" t="s">
        <v>10892</v>
      </c>
      <c r="C51" t="s">
        <v>10952</v>
      </c>
      <c r="D51">
        <v>6</v>
      </c>
      <c r="E51">
        <v>0.46838407494145201</v>
      </c>
      <c r="F51">
        <v>4.5094740807620798E-2</v>
      </c>
      <c r="G51">
        <v>90</v>
      </c>
      <c r="H51">
        <v>290</v>
      </c>
      <c r="I51">
        <v>13288</v>
      </c>
      <c r="J51">
        <v>3.05471264367816</v>
      </c>
      <c r="K51">
        <v>0.99999411651772196</v>
      </c>
      <c r="L51">
        <v>0.70010899131494697</v>
      </c>
      <c r="M51">
        <v>45.310749177656199</v>
      </c>
      <c r="N51" t="s">
        <v>10953</v>
      </c>
    </row>
    <row r="52" spans="2:14">
      <c r="B52" t="s">
        <v>10878</v>
      </c>
      <c r="C52" t="s">
        <v>10954</v>
      </c>
      <c r="D52">
        <v>6</v>
      </c>
      <c r="E52">
        <v>0.46838407494145201</v>
      </c>
      <c r="F52">
        <v>4.7459129620797097E-2</v>
      </c>
      <c r="G52">
        <v>99</v>
      </c>
      <c r="H52">
        <v>273</v>
      </c>
      <c r="I52">
        <v>13588</v>
      </c>
      <c r="J52">
        <v>3.01653901653901</v>
      </c>
      <c r="K52">
        <v>0.999999999999997</v>
      </c>
      <c r="L52">
        <v>0.75437956544965901</v>
      </c>
      <c r="M52">
        <v>51.918237835238301</v>
      </c>
      <c r="N52" t="s">
        <v>10955</v>
      </c>
    </row>
    <row r="53" spans="2:14">
      <c r="B53" t="s">
        <v>10881</v>
      </c>
      <c r="C53" t="s">
        <v>10956</v>
      </c>
      <c r="D53">
        <v>54</v>
      </c>
      <c r="E53">
        <v>4.2154566744730602</v>
      </c>
      <c r="F53">
        <v>4.7783560835491699E-2</v>
      </c>
      <c r="G53">
        <v>95</v>
      </c>
      <c r="H53">
        <v>5914</v>
      </c>
      <c r="I53">
        <v>12504</v>
      </c>
      <c r="J53">
        <v>1.20181549579054</v>
      </c>
      <c r="K53">
        <v>0.99871751649630403</v>
      </c>
      <c r="L53">
        <v>0.48618689282328698</v>
      </c>
      <c r="M53">
        <v>43.716872375164698</v>
      </c>
      <c r="N53" t="s">
        <v>10957</v>
      </c>
    </row>
    <row r="54" spans="2:14">
      <c r="B54" t="s">
        <v>10878</v>
      </c>
      <c r="C54" t="s">
        <v>10958</v>
      </c>
      <c r="D54">
        <v>2</v>
      </c>
      <c r="E54">
        <v>0.156128024980484</v>
      </c>
      <c r="F54">
        <v>4.94170885055897E-2</v>
      </c>
      <c r="G54">
        <v>99</v>
      </c>
      <c r="H54">
        <v>7</v>
      </c>
      <c r="I54">
        <v>13588</v>
      </c>
      <c r="J54">
        <v>39.215007215007198</v>
      </c>
      <c r="K54">
        <v>0.999999999999999</v>
      </c>
      <c r="L54">
        <v>0.75459529955715199</v>
      </c>
      <c r="M54">
        <v>53.385371848171097</v>
      </c>
      <c r="N54" t="s">
        <v>10959</v>
      </c>
    </row>
    <row r="55" spans="2:14">
      <c r="B55" t="s">
        <v>10881</v>
      </c>
      <c r="C55" t="s">
        <v>10960</v>
      </c>
      <c r="D55">
        <v>4</v>
      </c>
      <c r="E55">
        <v>0.31225604996096801</v>
      </c>
      <c r="F55">
        <v>4.9934252643699203E-2</v>
      </c>
      <c r="G55">
        <v>95</v>
      </c>
      <c r="H55">
        <v>110</v>
      </c>
      <c r="I55">
        <v>12504</v>
      </c>
      <c r="J55">
        <v>4.7862200956937802</v>
      </c>
      <c r="K55">
        <v>0.99905703001893598</v>
      </c>
      <c r="L55">
        <v>0.46917135376129498</v>
      </c>
      <c r="M55">
        <v>45.191190931696603</v>
      </c>
      <c r="N55" t="s">
        <v>10961</v>
      </c>
    </row>
    <row r="56" spans="2:14">
      <c r="B56" t="s">
        <v>10878</v>
      </c>
      <c r="C56" t="s">
        <v>10962</v>
      </c>
      <c r="D56">
        <v>5</v>
      </c>
      <c r="E56">
        <v>0.39032006245120998</v>
      </c>
      <c r="F56">
        <v>5.01011533799346E-2</v>
      </c>
      <c r="G56">
        <v>99</v>
      </c>
      <c r="H56">
        <v>192</v>
      </c>
      <c r="I56">
        <v>13588</v>
      </c>
      <c r="J56">
        <v>3.5742845117845099</v>
      </c>
      <c r="K56">
        <v>0.999999999999999</v>
      </c>
      <c r="L56">
        <v>0.745893486775839</v>
      </c>
      <c r="M56">
        <v>53.888024676360899</v>
      </c>
      <c r="N56" t="s">
        <v>10963</v>
      </c>
    </row>
    <row r="57" spans="2:14">
      <c r="B57" t="s">
        <v>10878</v>
      </c>
      <c r="C57" t="s">
        <v>10964</v>
      </c>
      <c r="D57">
        <v>6</v>
      </c>
      <c r="E57">
        <v>0.46838407494145201</v>
      </c>
      <c r="F57">
        <v>5.8586177478748502E-2</v>
      </c>
      <c r="G57">
        <v>99</v>
      </c>
      <c r="H57">
        <v>290</v>
      </c>
      <c r="I57">
        <v>13588</v>
      </c>
      <c r="J57">
        <v>2.8397074190177598</v>
      </c>
      <c r="K57">
        <v>1</v>
      </c>
      <c r="L57">
        <v>0.78765861460202702</v>
      </c>
      <c r="M57">
        <v>59.716537187406203</v>
      </c>
      <c r="N57" t="s">
        <v>10965</v>
      </c>
    </row>
    <row r="58" spans="2:14">
      <c r="B58" t="s">
        <v>10881</v>
      </c>
      <c r="C58" t="s">
        <v>10966</v>
      </c>
      <c r="D58">
        <v>8</v>
      </c>
      <c r="E58">
        <v>0.62451209992193601</v>
      </c>
      <c r="F58">
        <v>6.3431610754578205E-2</v>
      </c>
      <c r="G58">
        <v>95</v>
      </c>
      <c r="H58">
        <v>470</v>
      </c>
      <c r="I58">
        <v>12504</v>
      </c>
      <c r="J58">
        <v>2.2403583426651701</v>
      </c>
      <c r="K58">
        <v>0.99986529882269304</v>
      </c>
      <c r="L58">
        <v>0.52417460591663201</v>
      </c>
      <c r="M58">
        <v>53.665730653967003</v>
      </c>
      <c r="N58" t="s">
        <v>10967</v>
      </c>
    </row>
    <row r="59" spans="2:14">
      <c r="B59" t="s">
        <v>10878</v>
      </c>
      <c r="C59" t="s">
        <v>10968</v>
      </c>
      <c r="D59">
        <v>3</v>
      </c>
      <c r="E59">
        <v>0.23419203747072601</v>
      </c>
      <c r="F59">
        <v>6.5598146627758203E-2</v>
      </c>
      <c r="G59">
        <v>99</v>
      </c>
      <c r="H59">
        <v>58</v>
      </c>
      <c r="I59">
        <v>13588</v>
      </c>
      <c r="J59">
        <v>7.0992685475444102</v>
      </c>
      <c r="K59">
        <v>1</v>
      </c>
      <c r="L59">
        <v>0.81348710769935395</v>
      </c>
      <c r="M59">
        <v>64.0061977291126</v>
      </c>
      <c r="N59" t="s">
        <v>10949</v>
      </c>
    </row>
    <row r="60" spans="2:14">
      <c r="B60" t="s">
        <v>10881</v>
      </c>
      <c r="C60" t="s">
        <v>10969</v>
      </c>
      <c r="D60">
        <v>5</v>
      </c>
      <c r="E60">
        <v>0.39032006245120998</v>
      </c>
      <c r="F60">
        <v>6.8606910675193603E-2</v>
      </c>
      <c r="G60">
        <v>95</v>
      </c>
      <c r="H60">
        <v>205</v>
      </c>
      <c r="I60">
        <v>12504</v>
      </c>
      <c r="J60">
        <v>3.2102695763799698</v>
      </c>
      <c r="K60">
        <v>0.99993659995996598</v>
      </c>
      <c r="L60">
        <v>0.52457303499873797</v>
      </c>
      <c r="M60">
        <v>56.5837193925219</v>
      </c>
      <c r="N60" t="s">
        <v>10970</v>
      </c>
    </row>
    <row r="61" spans="2:14">
      <c r="B61" t="s">
        <v>10881</v>
      </c>
      <c r="C61" t="s">
        <v>10971</v>
      </c>
      <c r="D61">
        <v>4</v>
      </c>
      <c r="E61">
        <v>0.31225604996096801</v>
      </c>
      <c r="F61">
        <v>6.9227068507447406E-2</v>
      </c>
      <c r="G61">
        <v>95</v>
      </c>
      <c r="H61">
        <v>126</v>
      </c>
      <c r="I61">
        <v>12504</v>
      </c>
      <c r="J61">
        <v>4.17844611528822</v>
      </c>
      <c r="K61">
        <v>0.999942090570489</v>
      </c>
      <c r="L61">
        <v>0.50187397229456399</v>
      </c>
      <c r="M61">
        <v>56.921862537218303</v>
      </c>
      <c r="N61" t="s">
        <v>10972</v>
      </c>
    </row>
    <row r="62" spans="2:14">
      <c r="B62" t="s">
        <v>10878</v>
      </c>
      <c r="C62" t="s">
        <v>10973</v>
      </c>
      <c r="D62">
        <v>2</v>
      </c>
      <c r="E62">
        <v>0.156128024980484</v>
      </c>
      <c r="F62">
        <v>6.9848563074946704E-2</v>
      </c>
      <c r="G62">
        <v>99</v>
      </c>
      <c r="H62">
        <v>10</v>
      </c>
      <c r="I62">
        <v>13588</v>
      </c>
      <c r="J62">
        <v>27.450505050505001</v>
      </c>
      <c r="K62">
        <v>1</v>
      </c>
      <c r="L62">
        <v>0.82276848861343299</v>
      </c>
      <c r="M62">
        <v>66.394696082772995</v>
      </c>
      <c r="N62" t="s">
        <v>10951</v>
      </c>
    </row>
    <row r="63" spans="2:14">
      <c r="B63" t="s">
        <v>10892</v>
      </c>
      <c r="C63" t="s">
        <v>10974</v>
      </c>
      <c r="D63">
        <v>6</v>
      </c>
      <c r="E63">
        <v>0.46838407494145201</v>
      </c>
      <c r="F63">
        <v>7.7870421660915304E-2</v>
      </c>
      <c r="G63">
        <v>90</v>
      </c>
      <c r="H63">
        <v>340</v>
      </c>
      <c r="I63">
        <v>13288</v>
      </c>
      <c r="J63">
        <v>2.60549019607843</v>
      </c>
      <c r="K63">
        <v>0.99999999935330397</v>
      </c>
      <c r="L63">
        <v>0.85391384445704899</v>
      </c>
      <c r="M63">
        <v>65.364902440998193</v>
      </c>
      <c r="N63" t="s">
        <v>10975</v>
      </c>
    </row>
    <row r="64" spans="2:14">
      <c r="B64" t="s">
        <v>10892</v>
      </c>
      <c r="C64" t="s">
        <v>10976</v>
      </c>
      <c r="D64">
        <v>6</v>
      </c>
      <c r="E64">
        <v>0.46838407494145201</v>
      </c>
      <c r="F64">
        <v>8.1709774947816005E-2</v>
      </c>
      <c r="G64">
        <v>90</v>
      </c>
      <c r="H64">
        <v>345</v>
      </c>
      <c r="I64">
        <v>13288</v>
      </c>
      <c r="J64">
        <v>2.5677294685990302</v>
      </c>
      <c r="K64">
        <v>0.999999999782344</v>
      </c>
      <c r="L64">
        <v>0.84339192174041999</v>
      </c>
      <c r="M64">
        <v>67.204254501536795</v>
      </c>
      <c r="N64" t="s">
        <v>10977</v>
      </c>
    </row>
    <row r="65" spans="2:14">
      <c r="B65" t="s">
        <v>10881</v>
      </c>
      <c r="C65" t="s">
        <v>10978</v>
      </c>
      <c r="D65">
        <v>2</v>
      </c>
      <c r="E65">
        <v>0.156128024980484</v>
      </c>
      <c r="F65">
        <v>8.6609639958650703E-2</v>
      </c>
      <c r="G65">
        <v>95</v>
      </c>
      <c r="H65">
        <v>12</v>
      </c>
      <c r="I65">
        <v>12504</v>
      </c>
      <c r="J65">
        <v>21.9368421052631</v>
      </c>
      <c r="K65">
        <v>0.99999554062876805</v>
      </c>
      <c r="L65">
        <v>0.56016993918306801</v>
      </c>
      <c r="M65">
        <v>65.474020497457801</v>
      </c>
      <c r="N65" t="s">
        <v>10979</v>
      </c>
    </row>
    <row r="66" spans="2:14">
      <c r="B66" t="s">
        <v>10878</v>
      </c>
      <c r="C66" t="s">
        <v>10980</v>
      </c>
      <c r="D66">
        <v>9</v>
      </c>
      <c r="E66">
        <v>0.70257611241217799</v>
      </c>
      <c r="F66">
        <v>9.0615979857125495E-2</v>
      </c>
      <c r="G66">
        <v>99</v>
      </c>
      <c r="H66">
        <v>640</v>
      </c>
      <c r="I66">
        <v>13588</v>
      </c>
      <c r="J66">
        <v>1.93011363636363</v>
      </c>
      <c r="K66">
        <v>1</v>
      </c>
      <c r="L66">
        <v>0.88855436685238798</v>
      </c>
      <c r="M66">
        <v>76.082207824422795</v>
      </c>
      <c r="N66" t="s">
        <v>10981</v>
      </c>
    </row>
    <row r="67" spans="2:14">
      <c r="B67" t="s">
        <v>10878</v>
      </c>
      <c r="C67" t="s">
        <v>10982</v>
      </c>
      <c r="D67">
        <v>2</v>
      </c>
      <c r="E67">
        <v>0.156128024980484</v>
      </c>
      <c r="F67">
        <v>9.64158227975348E-2</v>
      </c>
      <c r="G67">
        <v>99</v>
      </c>
      <c r="H67">
        <v>14</v>
      </c>
      <c r="I67">
        <v>13588</v>
      </c>
      <c r="J67">
        <v>19.607503607503599</v>
      </c>
      <c r="K67">
        <v>1</v>
      </c>
      <c r="L67">
        <v>0.89632225516147701</v>
      </c>
      <c r="M67">
        <v>78.279343981271097</v>
      </c>
      <c r="N67" t="s">
        <v>10951</v>
      </c>
    </row>
  </sheetData>
  <mergeCells count="1">
    <mergeCell ref="B3:H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56"/>
  <sheetViews>
    <sheetView workbookViewId="0">
      <selection activeCell="H6" sqref="H6"/>
    </sheetView>
  </sheetViews>
  <sheetFormatPr baseColWidth="10" defaultRowHeight="15" x14ac:dyDescent="0"/>
  <cols>
    <col min="2" max="2" width="16.1640625" bestFit="1" customWidth="1"/>
    <col min="3" max="3" width="77.5" customWidth="1"/>
    <col min="4" max="4" width="6.1640625" bestFit="1" customWidth="1"/>
    <col min="5" max="6" width="12.1640625" bestFit="1" customWidth="1"/>
    <col min="7" max="7" width="8.83203125" bestFit="1" customWidth="1"/>
    <col min="8" max="8" width="8.1640625" bestFit="1" customWidth="1"/>
    <col min="9" max="9" width="9.1640625" bestFit="1" customWidth="1"/>
    <col min="10" max="10" width="14.83203125" bestFit="1" customWidth="1"/>
    <col min="11" max="13" width="12.1640625" bestFit="1" customWidth="1"/>
  </cols>
  <sheetData>
    <row r="3" spans="2:14" ht="15" customHeight="1">
      <c r="B3" s="220" t="s">
        <v>11824</v>
      </c>
      <c r="C3" s="220"/>
      <c r="D3" s="220"/>
      <c r="E3" s="220"/>
      <c r="F3" s="220"/>
      <c r="G3" s="214"/>
      <c r="H3" s="214"/>
    </row>
    <row r="4" spans="2:14">
      <c r="B4" s="220"/>
      <c r="C4" s="220"/>
      <c r="D4" s="220"/>
      <c r="E4" s="220"/>
      <c r="F4" s="220"/>
      <c r="G4" s="214"/>
      <c r="H4" s="214"/>
    </row>
    <row r="5" spans="2:14">
      <c r="B5" s="220"/>
      <c r="C5" s="220"/>
      <c r="D5" s="220"/>
      <c r="E5" s="220"/>
      <c r="F5" s="220"/>
      <c r="G5" s="214"/>
      <c r="H5" s="214"/>
    </row>
    <row r="6" spans="2:14">
      <c r="B6" s="220"/>
      <c r="C6" s="220"/>
      <c r="D6" s="220"/>
      <c r="E6" s="220"/>
      <c r="F6" s="220"/>
      <c r="G6" s="214"/>
      <c r="H6" s="214"/>
    </row>
    <row r="8" spans="2:14" ht="16" thickBot="1">
      <c r="B8" s="38" t="s">
        <v>10866</v>
      </c>
      <c r="C8" s="38" t="s">
        <v>10867</v>
      </c>
      <c r="D8" s="38" t="s">
        <v>14</v>
      </c>
      <c r="E8" s="38" t="s">
        <v>10868</v>
      </c>
      <c r="F8" s="38" t="s">
        <v>10869</v>
      </c>
      <c r="G8" s="38" t="s">
        <v>10871</v>
      </c>
      <c r="H8" s="38" t="s">
        <v>10872</v>
      </c>
      <c r="I8" s="38" t="s">
        <v>10873</v>
      </c>
      <c r="J8" s="38" t="s">
        <v>10874</v>
      </c>
      <c r="K8" s="38" t="s">
        <v>10875</v>
      </c>
      <c r="L8" s="38" t="s">
        <v>10876</v>
      </c>
      <c r="M8" s="38" t="s">
        <v>10877</v>
      </c>
      <c r="N8" s="38" t="s">
        <v>10870</v>
      </c>
    </row>
    <row r="9" spans="2:14">
      <c r="B9" t="s">
        <v>10892</v>
      </c>
      <c r="C9" t="s">
        <v>10914</v>
      </c>
      <c r="D9">
        <v>443</v>
      </c>
      <c r="E9">
        <v>27.791718946047599</v>
      </c>
      <c r="F9" s="113">
        <v>1.81928555718351E-21</v>
      </c>
      <c r="G9">
        <v>1033</v>
      </c>
      <c r="H9">
        <v>3934</v>
      </c>
      <c r="I9">
        <v>13288</v>
      </c>
      <c r="J9">
        <v>1.4485339170859299</v>
      </c>
      <c r="K9" s="113">
        <v>1.5991520047643001E-18</v>
      </c>
      <c r="L9" s="113">
        <v>1.5991520047643001E-18</v>
      </c>
      <c r="M9" s="113">
        <v>2.8271498781280799E-18</v>
      </c>
      <c r="N9" s="113" t="s">
        <v>10983</v>
      </c>
    </row>
    <row r="10" spans="2:14">
      <c r="B10" t="s">
        <v>10892</v>
      </c>
      <c r="C10" t="s">
        <v>10909</v>
      </c>
      <c r="D10">
        <v>436</v>
      </c>
      <c r="E10">
        <v>27.3525721455457</v>
      </c>
      <c r="F10" s="113">
        <v>1.05485372412707E-20</v>
      </c>
      <c r="G10">
        <v>1033</v>
      </c>
      <c r="H10">
        <v>3885</v>
      </c>
      <c r="I10">
        <v>13288</v>
      </c>
      <c r="J10">
        <v>1.4436262289118</v>
      </c>
      <c r="K10" s="113">
        <v>9.2721642350769996E-18</v>
      </c>
      <c r="L10" s="113">
        <v>4.6360821175384998E-18</v>
      </c>
      <c r="M10" s="113">
        <v>1.63923116183349E-17</v>
      </c>
      <c r="N10" s="113" t="s">
        <v>10984</v>
      </c>
    </row>
    <row r="11" spans="2:14">
      <c r="B11" t="s">
        <v>10892</v>
      </c>
      <c r="C11" t="s">
        <v>10907</v>
      </c>
      <c r="D11">
        <v>432</v>
      </c>
      <c r="E11">
        <v>27.1016311166875</v>
      </c>
      <c r="F11" s="113">
        <v>1.9611583892426001E-20</v>
      </c>
      <c r="G11">
        <v>1033</v>
      </c>
      <c r="H11">
        <v>3850</v>
      </c>
      <c r="I11">
        <v>13288</v>
      </c>
      <c r="J11">
        <v>1.4433854238694499</v>
      </c>
      <c r="K11" s="113">
        <v>1.7238582241442401E-17</v>
      </c>
      <c r="L11" s="113">
        <v>5.74619408048083E-18</v>
      </c>
      <c r="M11" s="113">
        <v>3.0476187090280998E-17</v>
      </c>
      <c r="N11" s="113" t="s">
        <v>10985</v>
      </c>
    </row>
    <row r="12" spans="2:14">
      <c r="B12" t="s">
        <v>10892</v>
      </c>
      <c r="C12" t="s">
        <v>10943</v>
      </c>
      <c r="D12">
        <v>144</v>
      </c>
      <c r="E12">
        <v>9.0338770388958594</v>
      </c>
      <c r="F12" s="113">
        <v>2.2994684962192701E-20</v>
      </c>
      <c r="G12">
        <v>1033</v>
      </c>
      <c r="H12">
        <v>840</v>
      </c>
      <c r="I12">
        <v>13288</v>
      </c>
      <c r="J12">
        <v>2.2051721753561</v>
      </c>
      <c r="K12" s="113">
        <v>2.02123280817673E-17</v>
      </c>
      <c r="L12" s="113">
        <v>5.0530820204418397E-18</v>
      </c>
      <c r="M12" s="113">
        <v>3.5733489188525001E-17</v>
      </c>
      <c r="N12" s="113" t="s">
        <v>10986</v>
      </c>
    </row>
    <row r="13" spans="2:14">
      <c r="B13" t="s">
        <v>10881</v>
      </c>
      <c r="C13" t="s">
        <v>10987</v>
      </c>
      <c r="D13">
        <v>333</v>
      </c>
      <c r="E13">
        <v>20.890840652446599</v>
      </c>
      <c r="F13" s="113">
        <v>1.00890584998302E-15</v>
      </c>
      <c r="G13">
        <v>977</v>
      </c>
      <c r="H13">
        <v>2906</v>
      </c>
      <c r="I13">
        <v>12504</v>
      </c>
      <c r="J13">
        <v>1.46657076982574</v>
      </c>
      <c r="K13" s="113">
        <v>4.3665071558507402E-13</v>
      </c>
      <c r="L13" s="113">
        <v>4.3665071558507402E-13</v>
      </c>
      <c r="M13" s="113">
        <v>1.4099832412739399E-12</v>
      </c>
      <c r="N13" s="113" t="s">
        <v>10988</v>
      </c>
    </row>
    <row r="14" spans="2:14">
      <c r="B14" t="s">
        <v>10892</v>
      </c>
      <c r="C14" t="s">
        <v>10989</v>
      </c>
      <c r="D14">
        <v>73</v>
      </c>
      <c r="E14">
        <v>4.5796737766624798</v>
      </c>
      <c r="F14" s="113">
        <v>8.6809387854385795E-15</v>
      </c>
      <c r="G14">
        <v>1033</v>
      </c>
      <c r="H14">
        <v>349</v>
      </c>
      <c r="I14">
        <v>13288</v>
      </c>
      <c r="J14">
        <v>2.6906470429965799</v>
      </c>
      <c r="K14" s="113">
        <v>7.6119111014349902E-12</v>
      </c>
      <c r="L14" s="113">
        <v>1.52233781136601E-12</v>
      </c>
      <c r="M14" s="113">
        <v>1.34559030584568E-11</v>
      </c>
      <c r="N14" s="113" t="s">
        <v>10990</v>
      </c>
    </row>
    <row r="15" spans="2:14">
      <c r="B15" t="s">
        <v>10892</v>
      </c>
      <c r="C15" t="s">
        <v>10991</v>
      </c>
      <c r="D15">
        <v>73</v>
      </c>
      <c r="E15">
        <v>4.5796737766624798</v>
      </c>
      <c r="F15" s="113">
        <v>4.5501949855753298E-14</v>
      </c>
      <c r="G15">
        <v>1033</v>
      </c>
      <c r="H15">
        <v>360</v>
      </c>
      <c r="I15">
        <v>13288</v>
      </c>
      <c r="J15">
        <v>2.6084328277939099</v>
      </c>
      <c r="K15" s="113">
        <v>4.0011327584465997E-11</v>
      </c>
      <c r="L15" s="113">
        <v>6.6685545974110003E-12</v>
      </c>
      <c r="M15" s="113">
        <v>7.0732308898868697E-11</v>
      </c>
      <c r="N15" s="113" t="s">
        <v>10990</v>
      </c>
    </row>
    <row r="16" spans="2:14">
      <c r="B16" t="s">
        <v>10892</v>
      </c>
      <c r="C16" t="s">
        <v>10992</v>
      </c>
      <c r="D16">
        <v>73</v>
      </c>
      <c r="E16">
        <v>4.5796737766624798</v>
      </c>
      <c r="F16" s="113">
        <v>9.4227358605121394E-14</v>
      </c>
      <c r="G16">
        <v>1033</v>
      </c>
      <c r="H16">
        <v>365</v>
      </c>
      <c r="I16">
        <v>13288</v>
      </c>
      <c r="J16">
        <v>2.5727008712487902</v>
      </c>
      <c r="K16" s="113">
        <v>8.2852724681003994E-11</v>
      </c>
      <c r="L16" s="113">
        <v>1.18360876655287E-11</v>
      </c>
      <c r="M16" s="113">
        <v>1.46471723638796E-10</v>
      </c>
      <c r="N16" s="113" t="s">
        <v>10990</v>
      </c>
    </row>
    <row r="17" spans="2:14">
      <c r="B17" t="s">
        <v>10892</v>
      </c>
      <c r="C17" t="s">
        <v>10993</v>
      </c>
      <c r="D17">
        <v>73</v>
      </c>
      <c r="E17">
        <v>4.5796737766624798</v>
      </c>
      <c r="F17" s="113">
        <v>9.4227358605121394E-14</v>
      </c>
      <c r="G17">
        <v>1033</v>
      </c>
      <c r="H17">
        <v>365</v>
      </c>
      <c r="I17">
        <v>13288</v>
      </c>
      <c r="J17">
        <v>2.5727008712487902</v>
      </c>
      <c r="K17" s="113">
        <v>8.2852724681003994E-11</v>
      </c>
      <c r="L17" s="113">
        <v>1.18360876655287E-11</v>
      </c>
      <c r="M17" s="113">
        <v>1.46471723638796E-10</v>
      </c>
      <c r="N17" s="113" t="s">
        <v>10990</v>
      </c>
    </row>
    <row r="18" spans="2:14">
      <c r="B18" t="s">
        <v>10881</v>
      </c>
      <c r="C18" t="s">
        <v>10994</v>
      </c>
      <c r="D18">
        <v>205</v>
      </c>
      <c r="E18">
        <v>12.8607277289836</v>
      </c>
      <c r="F18" s="113">
        <v>7.9999538804799402E-13</v>
      </c>
      <c r="G18">
        <v>977</v>
      </c>
      <c r="H18">
        <v>1633</v>
      </c>
      <c r="I18">
        <v>12504</v>
      </c>
      <c r="J18">
        <v>1.60665295676869</v>
      </c>
      <c r="K18" s="113">
        <v>3.4961167294511499E-10</v>
      </c>
      <c r="L18" s="113">
        <v>1.74805836472557E-10</v>
      </c>
      <c r="M18" s="113">
        <v>1.13024034575914E-9</v>
      </c>
      <c r="N18" s="113" t="s">
        <v>10995</v>
      </c>
    </row>
    <row r="19" spans="2:14">
      <c r="B19" t="s">
        <v>10878</v>
      </c>
      <c r="C19" t="s">
        <v>10895</v>
      </c>
      <c r="D19">
        <v>93</v>
      </c>
      <c r="E19">
        <v>5.8343789209535704</v>
      </c>
      <c r="F19" s="113">
        <v>3.3399636437284902E-12</v>
      </c>
      <c r="G19">
        <v>1057</v>
      </c>
      <c r="H19">
        <v>561</v>
      </c>
      <c r="I19">
        <v>13588</v>
      </c>
      <c r="J19">
        <v>2.1310843422257499</v>
      </c>
      <c r="K19" s="113">
        <v>9.3453058624959307E-9</v>
      </c>
      <c r="L19" s="113">
        <v>9.3453058624959307E-9</v>
      </c>
      <c r="M19" s="113">
        <v>5.9675486774324302E-9</v>
      </c>
      <c r="N19" s="113" t="s">
        <v>10996</v>
      </c>
    </row>
    <row r="20" spans="2:14">
      <c r="B20" t="s">
        <v>10892</v>
      </c>
      <c r="C20" t="s">
        <v>10997</v>
      </c>
      <c r="D20">
        <v>59</v>
      </c>
      <c r="E20">
        <v>3.7013801756587199</v>
      </c>
      <c r="F20" s="113">
        <v>3.7105233515745901E-12</v>
      </c>
      <c r="G20">
        <v>1033</v>
      </c>
      <c r="H20">
        <v>281</v>
      </c>
      <c r="I20">
        <v>13288</v>
      </c>
      <c r="J20">
        <v>2.7008781388554901</v>
      </c>
      <c r="K20" s="113">
        <v>3.2615087297571598E-9</v>
      </c>
      <c r="L20" s="113">
        <v>4.0768854958628202E-10</v>
      </c>
      <c r="M20" s="113">
        <v>5.7660431984629601E-9</v>
      </c>
      <c r="N20" s="113" t="s">
        <v>10998</v>
      </c>
    </row>
    <row r="21" spans="2:14">
      <c r="B21" t="s">
        <v>10878</v>
      </c>
      <c r="C21" t="s">
        <v>10897</v>
      </c>
      <c r="D21">
        <v>93</v>
      </c>
      <c r="E21">
        <v>5.8343789209535704</v>
      </c>
      <c r="F21" s="113">
        <v>3.7232231504933904E-12</v>
      </c>
      <c r="G21">
        <v>1057</v>
      </c>
      <c r="H21">
        <v>562</v>
      </c>
      <c r="I21">
        <v>13588</v>
      </c>
      <c r="J21">
        <v>2.12729237720399</v>
      </c>
      <c r="K21" s="113">
        <v>1.0417636531201399E-8</v>
      </c>
      <c r="L21" s="113">
        <v>5.2088182656007104E-9</v>
      </c>
      <c r="M21" s="113">
        <v>6.6523009323304896E-9</v>
      </c>
      <c r="N21" s="113" t="s">
        <v>10996</v>
      </c>
    </row>
    <row r="22" spans="2:14">
      <c r="B22" t="s">
        <v>10881</v>
      </c>
      <c r="C22" t="s">
        <v>10882</v>
      </c>
      <c r="D22">
        <v>64</v>
      </c>
      <c r="E22">
        <v>4.0150564617314899</v>
      </c>
      <c r="F22" s="113">
        <v>3.9210361823473597E-12</v>
      </c>
      <c r="G22">
        <v>977</v>
      </c>
      <c r="H22">
        <v>319</v>
      </c>
      <c r="I22">
        <v>12504</v>
      </c>
      <c r="J22">
        <v>2.5676965183547602</v>
      </c>
      <c r="K22" s="113">
        <v>1.71351444144818E-9</v>
      </c>
      <c r="L22" s="113">
        <v>5.7117144347529296E-10</v>
      </c>
      <c r="M22" s="113">
        <v>5.5395243947486903E-9</v>
      </c>
      <c r="N22" s="113" t="s">
        <v>10999</v>
      </c>
    </row>
    <row r="23" spans="2:14">
      <c r="B23" t="s">
        <v>10878</v>
      </c>
      <c r="C23" t="s">
        <v>11000</v>
      </c>
      <c r="D23">
        <v>109</v>
      </c>
      <c r="E23">
        <v>6.8381430363864402</v>
      </c>
      <c r="F23" s="113">
        <v>6.3268913392177099E-12</v>
      </c>
      <c r="G23">
        <v>1057</v>
      </c>
      <c r="H23">
        <v>712</v>
      </c>
      <c r="I23">
        <v>13588</v>
      </c>
      <c r="J23">
        <v>1.96800888671563</v>
      </c>
      <c r="K23" s="113">
        <v>1.7702775134686898E-8</v>
      </c>
      <c r="L23" s="113">
        <v>5.9009250819030901E-9</v>
      </c>
      <c r="M23" s="113">
        <v>1.1304301938963501E-8</v>
      </c>
      <c r="N23" s="113" t="s">
        <v>11001</v>
      </c>
    </row>
    <row r="24" spans="2:14">
      <c r="B24" t="s">
        <v>10892</v>
      </c>
      <c r="C24" t="s">
        <v>11002</v>
      </c>
      <c r="D24">
        <v>54</v>
      </c>
      <c r="E24">
        <v>3.3877038895859402</v>
      </c>
      <c r="F24" s="113">
        <v>7.9126280405191095E-12</v>
      </c>
      <c r="G24">
        <v>1033</v>
      </c>
      <c r="H24">
        <v>248</v>
      </c>
      <c r="I24">
        <v>13288</v>
      </c>
      <c r="J24">
        <v>2.8009243356337601</v>
      </c>
      <c r="K24" s="113">
        <v>6.9552373860304304E-9</v>
      </c>
      <c r="L24" s="113">
        <v>7.7280415400338101E-10</v>
      </c>
      <c r="M24" s="113">
        <v>1.2296208495854401E-8</v>
      </c>
      <c r="N24" s="113" t="s">
        <v>11003</v>
      </c>
    </row>
    <row r="25" spans="2:14">
      <c r="B25" t="s">
        <v>10892</v>
      </c>
      <c r="C25" t="s">
        <v>11004</v>
      </c>
      <c r="D25">
        <v>58</v>
      </c>
      <c r="E25">
        <v>3.63864491844416</v>
      </c>
      <c r="F25" s="113">
        <v>4.4627500791204198E-11</v>
      </c>
      <c r="G25">
        <v>1033</v>
      </c>
      <c r="H25">
        <v>290</v>
      </c>
      <c r="I25">
        <v>13288</v>
      </c>
      <c r="J25">
        <v>2.57270087124878</v>
      </c>
      <c r="K25" s="113">
        <v>3.9227592729673602E-8</v>
      </c>
      <c r="L25" s="113">
        <v>3.9227593395807503E-9</v>
      </c>
      <c r="M25" s="113">
        <v>6.9350680753643701E-8</v>
      </c>
      <c r="N25" s="113" t="s">
        <v>11005</v>
      </c>
    </row>
    <row r="26" spans="2:14">
      <c r="B26" t="s">
        <v>10881</v>
      </c>
      <c r="C26" t="s">
        <v>10966</v>
      </c>
      <c r="D26">
        <v>79</v>
      </c>
      <c r="E26">
        <v>4.9560853199498096</v>
      </c>
      <c r="F26" s="113">
        <v>1.0047391831622901E-10</v>
      </c>
      <c r="G26">
        <v>977</v>
      </c>
      <c r="H26">
        <v>470</v>
      </c>
      <c r="I26">
        <v>12504</v>
      </c>
      <c r="J26">
        <v>2.15121409438358</v>
      </c>
      <c r="K26" s="113">
        <v>4.3907120605979298E-8</v>
      </c>
      <c r="L26" s="113">
        <v>1.09767803735394E-8</v>
      </c>
      <c r="M26" s="113">
        <v>1.41944966891571E-7</v>
      </c>
      <c r="N26" s="113" t="s">
        <v>11006</v>
      </c>
    </row>
    <row r="27" spans="2:14">
      <c r="B27" t="s">
        <v>10881</v>
      </c>
      <c r="C27" t="s">
        <v>10884</v>
      </c>
      <c r="D27">
        <v>47</v>
      </c>
      <c r="E27">
        <v>2.9485570890840598</v>
      </c>
      <c r="F27" s="113">
        <v>1.29685836425612E-10</v>
      </c>
      <c r="G27">
        <v>977</v>
      </c>
      <c r="H27">
        <v>212</v>
      </c>
      <c r="I27">
        <v>12504</v>
      </c>
      <c r="J27">
        <v>2.8373727815221801</v>
      </c>
      <c r="K27" s="113">
        <v>5.6672700754489798E-8</v>
      </c>
      <c r="L27" s="113">
        <v>1.13345404173514E-8</v>
      </c>
      <c r="M27" s="113">
        <v>1.8321413275401699E-7</v>
      </c>
      <c r="N27" s="113" t="s">
        <v>11007</v>
      </c>
    </row>
    <row r="28" spans="2:14">
      <c r="B28" t="s">
        <v>10878</v>
      </c>
      <c r="C28" t="s">
        <v>11008</v>
      </c>
      <c r="D28">
        <v>73</v>
      </c>
      <c r="E28">
        <v>4.5796737766624798</v>
      </c>
      <c r="F28" s="113">
        <v>1.1306027771048399E-9</v>
      </c>
      <c r="G28">
        <v>1057</v>
      </c>
      <c r="H28">
        <v>442</v>
      </c>
      <c r="I28">
        <v>13588</v>
      </c>
      <c r="J28">
        <v>2.12315226651027</v>
      </c>
      <c r="K28" s="113">
        <v>3.1634214158193701E-6</v>
      </c>
      <c r="L28" s="113">
        <v>7.9085629212105601E-7</v>
      </c>
      <c r="M28" s="113">
        <v>2.0200404793335702E-6</v>
      </c>
      <c r="N28" s="113" t="s">
        <v>11009</v>
      </c>
    </row>
    <row r="29" spans="2:14">
      <c r="B29" t="s">
        <v>10881</v>
      </c>
      <c r="C29" t="s">
        <v>10930</v>
      </c>
      <c r="D29">
        <v>85</v>
      </c>
      <c r="E29">
        <v>5.3324968632371297</v>
      </c>
      <c r="F29" s="113">
        <v>1.10325416237354E-8</v>
      </c>
      <c r="G29">
        <v>977</v>
      </c>
      <c r="H29">
        <v>575</v>
      </c>
      <c r="I29">
        <v>12504</v>
      </c>
      <c r="J29">
        <v>1.89193182323884</v>
      </c>
      <c r="K29" s="113">
        <v>4.8212091090515898E-6</v>
      </c>
      <c r="L29" s="113">
        <v>8.0353646569886099E-7</v>
      </c>
      <c r="M29" s="113">
        <v>1.55862639461545E-5</v>
      </c>
      <c r="N29" s="113" t="s">
        <v>11010</v>
      </c>
    </row>
    <row r="30" spans="2:14">
      <c r="B30" t="s">
        <v>10881</v>
      </c>
      <c r="C30" t="s">
        <v>10971</v>
      </c>
      <c r="D30">
        <v>31</v>
      </c>
      <c r="E30">
        <v>1.94479297365119</v>
      </c>
      <c r="F30" s="113">
        <v>2.3547779306998501E-8</v>
      </c>
      <c r="G30">
        <v>977</v>
      </c>
      <c r="H30">
        <v>126</v>
      </c>
      <c r="I30">
        <v>12504</v>
      </c>
      <c r="J30">
        <v>3.1488034313008701</v>
      </c>
      <c r="K30" s="113">
        <v>1.02903267216181E-5</v>
      </c>
      <c r="L30" s="113">
        <v>1.47005315764836E-6</v>
      </c>
      <c r="M30" s="113">
        <v>3.32672093539265E-5</v>
      </c>
      <c r="N30" t="s">
        <v>11011</v>
      </c>
    </row>
    <row r="31" spans="2:14">
      <c r="B31" t="s">
        <v>10892</v>
      </c>
      <c r="C31" t="s">
        <v>11012</v>
      </c>
      <c r="D31">
        <v>38</v>
      </c>
      <c r="E31">
        <v>2.3839397741530699</v>
      </c>
      <c r="F31" s="113">
        <v>2.95488202781205E-8</v>
      </c>
      <c r="G31">
        <v>1033</v>
      </c>
      <c r="H31">
        <v>179</v>
      </c>
      <c r="I31">
        <v>13288</v>
      </c>
      <c r="J31">
        <v>2.7307998074707802</v>
      </c>
      <c r="K31" s="113">
        <v>2.5973076103191701E-5</v>
      </c>
      <c r="L31" s="113">
        <v>2.3612166132336299E-6</v>
      </c>
      <c r="M31" s="113">
        <v>4.5918533997379901E-5</v>
      </c>
      <c r="N31" s="113" t="s">
        <v>11013</v>
      </c>
    </row>
    <row r="32" spans="2:14">
      <c r="B32" t="s">
        <v>10892</v>
      </c>
      <c r="C32" t="s">
        <v>11014</v>
      </c>
      <c r="D32">
        <v>38</v>
      </c>
      <c r="E32">
        <v>2.3839397741530699</v>
      </c>
      <c r="F32" s="113">
        <v>2.95488202781205E-8</v>
      </c>
      <c r="G32">
        <v>1033</v>
      </c>
      <c r="H32">
        <v>179</v>
      </c>
      <c r="I32">
        <v>13288</v>
      </c>
      <c r="J32">
        <v>2.7307998074707802</v>
      </c>
      <c r="K32" s="113">
        <v>2.5973076103191701E-5</v>
      </c>
      <c r="L32" s="113">
        <v>2.3612166132336299E-6</v>
      </c>
      <c r="M32" s="113">
        <v>4.5918533997379901E-5</v>
      </c>
      <c r="N32" s="113" t="s">
        <v>11013</v>
      </c>
    </row>
    <row r="33" spans="2:14">
      <c r="B33" t="s">
        <v>10878</v>
      </c>
      <c r="C33" t="s">
        <v>11015</v>
      </c>
      <c r="D33">
        <v>54</v>
      </c>
      <c r="E33">
        <v>3.3877038895859402</v>
      </c>
      <c r="F33" s="113">
        <v>3.2770713580993101E-8</v>
      </c>
      <c r="G33">
        <v>1057</v>
      </c>
      <c r="H33">
        <v>309</v>
      </c>
      <c r="I33">
        <v>13588</v>
      </c>
      <c r="J33">
        <v>2.2465486676892801</v>
      </c>
      <c r="K33" s="113">
        <v>9.1688254494459706E-5</v>
      </c>
      <c r="L33" s="113">
        <v>1.8338323474753601E-5</v>
      </c>
      <c r="M33" s="113">
        <v>5.8551203796497401E-5</v>
      </c>
      <c r="N33" s="113" t="s">
        <v>11016</v>
      </c>
    </row>
    <row r="34" spans="2:14">
      <c r="B34" t="s">
        <v>10878</v>
      </c>
      <c r="C34" t="s">
        <v>11017</v>
      </c>
      <c r="D34">
        <v>77</v>
      </c>
      <c r="E34">
        <v>4.8306148055206997</v>
      </c>
      <c r="F34" s="113">
        <v>3.4118705810651801E-8</v>
      </c>
      <c r="G34">
        <v>1057</v>
      </c>
      <c r="H34">
        <v>515</v>
      </c>
      <c r="I34">
        <v>13588</v>
      </c>
      <c r="J34">
        <v>1.9220471934674901</v>
      </c>
      <c r="K34" s="113">
        <v>9.5459584070311994E-5</v>
      </c>
      <c r="L34" s="113">
        <v>1.59105635300083E-5</v>
      </c>
      <c r="M34" s="113">
        <v>6.0959651426717402E-5</v>
      </c>
      <c r="N34" s="113" t="s">
        <v>11018</v>
      </c>
    </row>
    <row r="35" spans="2:14">
      <c r="B35" t="s">
        <v>10878</v>
      </c>
      <c r="C35" t="s">
        <v>11019</v>
      </c>
      <c r="D35">
        <v>58</v>
      </c>
      <c r="E35">
        <v>3.63864491844416</v>
      </c>
      <c r="F35" s="113">
        <v>7.0915259783859096E-8</v>
      </c>
      <c r="G35">
        <v>1057</v>
      </c>
      <c r="H35">
        <v>351</v>
      </c>
      <c r="I35">
        <v>13588</v>
      </c>
      <c r="J35">
        <v>2.1242294619778002</v>
      </c>
      <c r="K35" s="113">
        <v>1.9840121976188999E-4</v>
      </c>
      <c r="L35" s="113">
        <v>2.8345441672850098E-5</v>
      </c>
      <c r="M35" s="113">
        <v>1.2670375579837401E-4</v>
      </c>
      <c r="N35" s="113" t="s">
        <v>11020</v>
      </c>
    </row>
    <row r="36" spans="2:14">
      <c r="B36" t="s">
        <v>10878</v>
      </c>
      <c r="C36" t="s">
        <v>11021</v>
      </c>
      <c r="D36">
        <v>26</v>
      </c>
      <c r="E36">
        <v>1.63111668757841</v>
      </c>
      <c r="F36" s="113">
        <v>7.6003192496415402E-8</v>
      </c>
      <c r="G36">
        <v>1057</v>
      </c>
      <c r="H36">
        <v>98</v>
      </c>
      <c r="I36">
        <v>13588</v>
      </c>
      <c r="J36">
        <v>3.4105767188616198</v>
      </c>
      <c r="K36" s="113">
        <v>2.12634330860272E-4</v>
      </c>
      <c r="L36" s="113">
        <v>2.6581764291710902E-5</v>
      </c>
      <c r="M36" s="113">
        <v>1.3579432074362001E-4</v>
      </c>
      <c r="N36" t="s">
        <v>11022</v>
      </c>
    </row>
    <row r="37" spans="2:14">
      <c r="B37" t="s">
        <v>10881</v>
      </c>
      <c r="C37" t="s">
        <v>11023</v>
      </c>
      <c r="D37">
        <v>53</v>
      </c>
      <c r="E37">
        <v>3.3249686323713901</v>
      </c>
      <c r="F37" s="113">
        <v>9.1528196222562506E-8</v>
      </c>
      <c r="G37">
        <v>977</v>
      </c>
      <c r="H37">
        <v>309</v>
      </c>
      <c r="I37">
        <v>12504</v>
      </c>
      <c r="J37">
        <v>2.19518836143931</v>
      </c>
      <c r="K37" s="113">
        <v>3.9997023686955097E-5</v>
      </c>
      <c r="L37" s="113">
        <v>4.9997154499825601E-6</v>
      </c>
      <c r="M37" s="113">
        <v>1.2930672871336299E-4</v>
      </c>
      <c r="N37" s="113" t="s">
        <v>11024</v>
      </c>
    </row>
    <row r="38" spans="2:14">
      <c r="B38" t="s">
        <v>10878</v>
      </c>
      <c r="C38" t="s">
        <v>11025</v>
      </c>
      <c r="D38">
        <v>41</v>
      </c>
      <c r="E38">
        <v>2.5721455457967299</v>
      </c>
      <c r="F38" s="113">
        <v>1.18387889807313E-7</v>
      </c>
      <c r="G38">
        <v>1057</v>
      </c>
      <c r="H38">
        <v>212</v>
      </c>
      <c r="I38">
        <v>13588</v>
      </c>
      <c r="J38">
        <v>2.4861569768479601</v>
      </c>
      <c r="K38" s="113">
        <v>3.3119447833385098E-4</v>
      </c>
      <c r="L38" s="113">
        <v>3.6804804390722002E-5</v>
      </c>
      <c r="M38" s="113">
        <v>2.1152265849977401E-4</v>
      </c>
      <c r="N38" s="113" t="s">
        <v>11026</v>
      </c>
    </row>
    <row r="39" spans="2:14">
      <c r="B39" t="s">
        <v>10878</v>
      </c>
      <c r="C39" t="s">
        <v>11027</v>
      </c>
      <c r="D39">
        <v>37</v>
      </c>
      <c r="E39">
        <v>2.32120451693851</v>
      </c>
      <c r="F39" s="113">
        <v>1.4951258325707399E-7</v>
      </c>
      <c r="G39">
        <v>1057</v>
      </c>
      <c r="H39">
        <v>182</v>
      </c>
      <c r="I39">
        <v>13588</v>
      </c>
      <c r="J39">
        <v>2.6134300893051998</v>
      </c>
      <c r="K39" s="113">
        <v>4.1824874867124601E-4</v>
      </c>
      <c r="L39" s="113">
        <v>4.1832748893688703E-5</v>
      </c>
      <c r="M39" s="113">
        <v>2.6713281927603899E-4</v>
      </c>
      <c r="N39" t="s">
        <v>11028</v>
      </c>
    </row>
    <row r="40" spans="2:14">
      <c r="B40" t="s">
        <v>10881</v>
      </c>
      <c r="C40" t="s">
        <v>11029</v>
      </c>
      <c r="D40">
        <v>51</v>
      </c>
      <c r="E40">
        <v>3.1994981179422801</v>
      </c>
      <c r="F40" s="113">
        <v>1.6056991325117901E-7</v>
      </c>
      <c r="G40">
        <v>977</v>
      </c>
      <c r="H40">
        <v>297</v>
      </c>
      <c r="I40">
        <v>12504</v>
      </c>
      <c r="J40">
        <v>2.19769858255016</v>
      </c>
      <c r="K40" s="113">
        <v>7.0166595934950603E-5</v>
      </c>
      <c r="L40" s="113">
        <v>7.7965315764538801E-6</v>
      </c>
      <c r="M40" s="113">
        <v>2.268455148835E-4</v>
      </c>
      <c r="N40" s="113" t="s">
        <v>11030</v>
      </c>
    </row>
    <row r="41" spans="2:14">
      <c r="B41" t="s">
        <v>10878</v>
      </c>
      <c r="C41" t="s">
        <v>11031</v>
      </c>
      <c r="D41">
        <v>39</v>
      </c>
      <c r="E41">
        <v>2.44667503136762</v>
      </c>
      <c r="F41" s="113">
        <v>2.6446550482110001E-7</v>
      </c>
      <c r="G41">
        <v>1057</v>
      </c>
      <c r="H41">
        <v>202</v>
      </c>
      <c r="I41">
        <v>13588</v>
      </c>
      <c r="J41">
        <v>2.4819543449141501</v>
      </c>
      <c r="K41" s="113">
        <v>7.3970086668839698E-4</v>
      </c>
      <c r="L41" s="113">
        <v>6.7268153792654495E-5</v>
      </c>
      <c r="M41" s="113">
        <v>4.7251773666046E-4</v>
      </c>
      <c r="N41" s="113" t="s">
        <v>11032</v>
      </c>
    </row>
    <row r="42" spans="2:14">
      <c r="B42" t="s">
        <v>10878</v>
      </c>
      <c r="C42" t="s">
        <v>11033</v>
      </c>
      <c r="D42">
        <v>40</v>
      </c>
      <c r="E42">
        <v>2.5094102885821798</v>
      </c>
      <c r="F42" s="113">
        <v>3.3807501506810398E-7</v>
      </c>
      <c r="G42">
        <v>1057</v>
      </c>
      <c r="H42">
        <v>212</v>
      </c>
      <c r="I42">
        <v>13588</v>
      </c>
      <c r="J42">
        <v>2.4255190018028898</v>
      </c>
      <c r="K42" s="113">
        <v>9.4548679755101996E-4</v>
      </c>
      <c r="L42" s="113">
        <v>7.8824730845194994E-5</v>
      </c>
      <c r="M42" s="113">
        <v>6.0403469969161295E-4</v>
      </c>
      <c r="N42" s="113" t="s">
        <v>11034</v>
      </c>
    </row>
    <row r="43" spans="2:14">
      <c r="B43" t="s">
        <v>10892</v>
      </c>
      <c r="C43" t="s">
        <v>11035</v>
      </c>
      <c r="D43">
        <v>172</v>
      </c>
      <c r="E43">
        <v>10.790464240903299</v>
      </c>
      <c r="F43" s="113">
        <v>3.46957869603718E-7</v>
      </c>
      <c r="G43">
        <v>1033</v>
      </c>
      <c r="H43">
        <v>1535</v>
      </c>
      <c r="I43">
        <v>13288</v>
      </c>
      <c r="J43">
        <v>1.4413828985498101</v>
      </c>
      <c r="K43" s="113">
        <v>3.0492951987615098E-4</v>
      </c>
      <c r="L43" s="113">
        <v>2.5414345411367498E-5</v>
      </c>
      <c r="M43" s="113">
        <v>5.3916737856596298E-4</v>
      </c>
      <c r="N43" s="113" t="s">
        <v>11036</v>
      </c>
    </row>
    <row r="44" spans="2:14">
      <c r="B44" t="s">
        <v>10892</v>
      </c>
      <c r="C44" t="s">
        <v>11037</v>
      </c>
      <c r="D44">
        <v>173</v>
      </c>
      <c r="E44">
        <v>10.853199498117901</v>
      </c>
      <c r="F44" s="113">
        <v>3.8543876202781301E-7</v>
      </c>
      <c r="G44">
        <v>1033</v>
      </c>
      <c r="H44">
        <v>1548</v>
      </c>
      <c r="I44">
        <v>13288</v>
      </c>
      <c r="J44">
        <v>1.43758801914095</v>
      </c>
      <c r="K44" s="113">
        <v>3.38743350618897E-4</v>
      </c>
      <c r="L44" s="113">
        <v>2.6061255561704499E-5</v>
      </c>
      <c r="M44" s="113">
        <v>5.98965946452256E-4</v>
      </c>
      <c r="N44" s="113" t="s">
        <v>11038</v>
      </c>
    </row>
    <row r="45" spans="2:14">
      <c r="B45" t="s">
        <v>10892</v>
      </c>
      <c r="C45" t="s">
        <v>11039</v>
      </c>
      <c r="D45">
        <v>29</v>
      </c>
      <c r="E45">
        <v>1.81932245922208</v>
      </c>
      <c r="F45" s="113">
        <v>4.1681460109253099E-7</v>
      </c>
      <c r="G45">
        <v>1033</v>
      </c>
      <c r="H45">
        <v>128</v>
      </c>
      <c r="I45">
        <v>13288</v>
      </c>
      <c r="J45">
        <v>2.9143877057115199</v>
      </c>
      <c r="K45" s="113">
        <v>3.6631300168810099E-4</v>
      </c>
      <c r="L45" s="113">
        <v>2.6169665474418101E-5</v>
      </c>
      <c r="M45" s="113">
        <v>6.4772337312613004E-4</v>
      </c>
      <c r="N45" t="s">
        <v>11040</v>
      </c>
    </row>
    <row r="46" spans="2:14">
      <c r="B46" t="s">
        <v>10892</v>
      </c>
      <c r="C46" t="s">
        <v>11041</v>
      </c>
      <c r="D46">
        <v>39</v>
      </c>
      <c r="E46">
        <v>2.44667503136762</v>
      </c>
      <c r="F46" s="113">
        <v>4.3434156241592702E-7</v>
      </c>
      <c r="G46">
        <v>1033</v>
      </c>
      <c r="H46">
        <v>206</v>
      </c>
      <c r="I46">
        <v>13288</v>
      </c>
      <c r="J46">
        <v>2.43532364025977</v>
      </c>
      <c r="K46" s="113">
        <v>3.8171344512594099E-4</v>
      </c>
      <c r="L46" s="113">
        <v>2.5452097173084201E-5</v>
      </c>
      <c r="M46" s="113">
        <v>6.7495991099564203E-4</v>
      </c>
      <c r="N46" s="113" t="s">
        <v>11042</v>
      </c>
    </row>
    <row r="47" spans="2:14">
      <c r="B47" t="s">
        <v>10878</v>
      </c>
      <c r="C47" t="s">
        <v>11043</v>
      </c>
      <c r="D47">
        <v>28</v>
      </c>
      <c r="E47">
        <v>1.7565872020075199</v>
      </c>
      <c r="F47" s="113">
        <v>4.4636965805964898E-7</v>
      </c>
      <c r="G47">
        <v>1057</v>
      </c>
      <c r="H47">
        <v>121</v>
      </c>
      <c r="I47">
        <v>13588</v>
      </c>
      <c r="J47">
        <v>2.97476875923594</v>
      </c>
      <c r="K47">
        <v>1.24816297767504E-3</v>
      </c>
      <c r="L47" s="113">
        <v>9.6067891482087803E-5</v>
      </c>
      <c r="M47" s="113">
        <v>7.9752275099487203E-4</v>
      </c>
      <c r="N47" t="s">
        <v>11044</v>
      </c>
    </row>
    <row r="48" spans="2:14">
      <c r="B48" t="s">
        <v>10892</v>
      </c>
      <c r="C48" t="s">
        <v>11045</v>
      </c>
      <c r="D48">
        <v>173</v>
      </c>
      <c r="E48">
        <v>10.853199498117901</v>
      </c>
      <c r="F48" s="113">
        <v>5.7747303714503798E-7</v>
      </c>
      <c r="G48">
        <v>1033</v>
      </c>
      <c r="H48">
        <v>1558</v>
      </c>
      <c r="I48">
        <v>13288</v>
      </c>
      <c r="J48">
        <v>1.42836088166251</v>
      </c>
      <c r="K48" s="113">
        <v>5.0747013968166499E-4</v>
      </c>
      <c r="L48" s="113">
        <v>3.1724430909041403E-5</v>
      </c>
      <c r="M48" s="113">
        <v>8.9738302282427098E-4</v>
      </c>
      <c r="N48" s="113" t="s">
        <v>11038</v>
      </c>
    </row>
    <row r="49" spans="2:14">
      <c r="B49" t="s">
        <v>10878</v>
      </c>
      <c r="C49" t="s">
        <v>11046</v>
      </c>
      <c r="D49">
        <v>52</v>
      </c>
      <c r="E49">
        <v>3.2622333751568302</v>
      </c>
      <c r="F49" s="113">
        <v>5.7873729937457698E-7</v>
      </c>
      <c r="G49">
        <v>1057</v>
      </c>
      <c r="H49">
        <v>319</v>
      </c>
      <c r="I49">
        <v>13588</v>
      </c>
      <c r="J49">
        <v>2.0955267614322102</v>
      </c>
      <c r="K49">
        <v>1.6179970614587E-3</v>
      </c>
      <c r="L49" s="113">
        <v>1.15658127679107E-4</v>
      </c>
      <c r="M49">
        <v>1.03402110696038E-3</v>
      </c>
      <c r="N49" s="113" t="s">
        <v>11047</v>
      </c>
    </row>
    <row r="50" spans="2:14">
      <c r="B50" t="s">
        <v>10878</v>
      </c>
      <c r="C50" t="s">
        <v>11048</v>
      </c>
      <c r="D50">
        <v>35</v>
      </c>
      <c r="E50">
        <v>2.1957340025094099</v>
      </c>
      <c r="F50" s="113">
        <v>5.88810479313491E-7</v>
      </c>
      <c r="G50">
        <v>1057</v>
      </c>
      <c r="H50">
        <v>176</v>
      </c>
      <c r="I50">
        <v>13588</v>
      </c>
      <c r="J50">
        <v>2.5564419024683902</v>
      </c>
      <c r="K50">
        <v>1.6461358356955E-3</v>
      </c>
      <c r="L50" s="113">
        <v>1.0982678233117899E-4</v>
      </c>
      <c r="M50">
        <v>1.05201861440029E-3</v>
      </c>
      <c r="N50" t="s">
        <v>11049</v>
      </c>
    </row>
    <row r="51" spans="2:14">
      <c r="B51" t="s">
        <v>10892</v>
      </c>
      <c r="C51" t="s">
        <v>11050</v>
      </c>
      <c r="D51">
        <v>164</v>
      </c>
      <c r="E51">
        <v>10.2885821831869</v>
      </c>
      <c r="F51" s="113">
        <v>6.25760675443668E-7</v>
      </c>
      <c r="G51">
        <v>1033</v>
      </c>
      <c r="H51">
        <v>1460</v>
      </c>
      <c r="I51">
        <v>13288</v>
      </c>
      <c r="J51">
        <v>1.4449415852219201</v>
      </c>
      <c r="K51" s="113">
        <v>5.49892559499221E-4</v>
      </c>
      <c r="L51" s="113">
        <v>3.2354994557670597E-5</v>
      </c>
      <c r="M51" s="113">
        <v>9.7242082880422099E-4</v>
      </c>
      <c r="N51" s="113" t="s">
        <v>11051</v>
      </c>
    </row>
    <row r="52" spans="2:14">
      <c r="B52" t="s">
        <v>10878</v>
      </c>
      <c r="C52" t="s">
        <v>11052</v>
      </c>
      <c r="D52">
        <v>33</v>
      </c>
      <c r="E52">
        <v>2.0702634880802999</v>
      </c>
      <c r="F52" s="113">
        <v>8.66561100514174E-7</v>
      </c>
      <c r="G52">
        <v>1057</v>
      </c>
      <c r="H52">
        <v>163</v>
      </c>
      <c r="I52">
        <v>13588</v>
      </c>
      <c r="J52">
        <v>2.6025967694191801</v>
      </c>
      <c r="K52">
        <v>2.42170194695678E-3</v>
      </c>
      <c r="L52" s="113">
        <v>1.5152845652033299E-4</v>
      </c>
      <c r="M52">
        <v>1.54826774485528E-3</v>
      </c>
      <c r="N52" t="s">
        <v>11053</v>
      </c>
    </row>
    <row r="53" spans="2:14">
      <c r="B53" t="s">
        <v>10892</v>
      </c>
      <c r="C53" t="s">
        <v>11054</v>
      </c>
      <c r="D53">
        <v>27</v>
      </c>
      <c r="E53">
        <v>1.6938519447929701</v>
      </c>
      <c r="F53" s="113">
        <v>9.2529944061162496E-7</v>
      </c>
      <c r="G53">
        <v>1033</v>
      </c>
      <c r="H53">
        <v>118</v>
      </c>
      <c r="I53">
        <v>13288</v>
      </c>
      <c r="J53">
        <v>2.9433442171066599</v>
      </c>
      <c r="K53" s="113">
        <v>8.1300791442773203E-4</v>
      </c>
      <c r="L53" s="113">
        <v>4.5184456073932201E-5</v>
      </c>
      <c r="M53">
        <v>1.4378955482285899E-3</v>
      </c>
      <c r="N53" t="s">
        <v>11055</v>
      </c>
    </row>
    <row r="54" spans="2:14">
      <c r="B54" t="s">
        <v>10892</v>
      </c>
      <c r="C54" t="s">
        <v>11056</v>
      </c>
      <c r="D54">
        <v>56</v>
      </c>
      <c r="E54">
        <v>3.5131744040150501</v>
      </c>
      <c r="F54" s="113">
        <v>9.5598075234913606E-7</v>
      </c>
      <c r="G54">
        <v>1033</v>
      </c>
      <c r="H54">
        <v>361</v>
      </c>
      <c r="I54">
        <v>13288</v>
      </c>
      <c r="J54">
        <v>1.9954466591403299</v>
      </c>
      <c r="K54" s="113">
        <v>8.3995452350227296E-4</v>
      </c>
      <c r="L54" s="113">
        <v>4.4225731643199297E-5</v>
      </c>
      <c r="M54">
        <v>1.4855733193153101E-3</v>
      </c>
      <c r="N54" s="113" t="s">
        <v>11057</v>
      </c>
    </row>
    <row r="55" spans="2:14">
      <c r="B55" t="s">
        <v>10892</v>
      </c>
      <c r="C55" t="s">
        <v>11058</v>
      </c>
      <c r="D55">
        <v>161</v>
      </c>
      <c r="E55">
        <v>10.1003764115432</v>
      </c>
      <c r="F55" s="113">
        <v>1.22819368978342E-6</v>
      </c>
      <c r="G55">
        <v>1033</v>
      </c>
      <c r="H55">
        <v>1443</v>
      </c>
      <c r="I55">
        <v>13288</v>
      </c>
      <c r="J55">
        <v>1.43522120676041</v>
      </c>
      <c r="K55">
        <v>1.07900037627517E-3</v>
      </c>
      <c r="L55" s="113">
        <v>5.3977688965089998E-5</v>
      </c>
      <c r="M55">
        <v>1.9085825328724001E-3</v>
      </c>
      <c r="N55" s="113" t="s">
        <v>11059</v>
      </c>
    </row>
    <row r="56" spans="2:14">
      <c r="B56" t="s">
        <v>10881</v>
      </c>
      <c r="C56" t="s">
        <v>11060</v>
      </c>
      <c r="D56">
        <v>32</v>
      </c>
      <c r="E56">
        <v>2.0075282308657401</v>
      </c>
      <c r="F56" s="113">
        <v>1.4008069009456001E-6</v>
      </c>
      <c r="G56">
        <v>977</v>
      </c>
      <c r="H56">
        <v>158</v>
      </c>
      <c r="I56">
        <v>12504</v>
      </c>
      <c r="J56">
        <v>2.59207338403534</v>
      </c>
      <c r="K56" s="113">
        <v>6.1196571700750102E-4</v>
      </c>
      <c r="L56" s="113">
        <v>6.1213430827100596E-5</v>
      </c>
      <c r="M56">
        <v>1.9789770663525201E-3</v>
      </c>
      <c r="N56" t="s">
        <v>11061</v>
      </c>
    </row>
    <row r="57" spans="2:14">
      <c r="B57" t="s">
        <v>10892</v>
      </c>
      <c r="C57" t="s">
        <v>11062</v>
      </c>
      <c r="D57">
        <v>56</v>
      </c>
      <c r="E57">
        <v>3.5131744040150501</v>
      </c>
      <c r="F57" s="113">
        <v>1.6352554220351901E-6</v>
      </c>
      <c r="G57">
        <v>1033</v>
      </c>
      <c r="H57">
        <v>367</v>
      </c>
      <c r="I57">
        <v>13288</v>
      </c>
      <c r="J57">
        <v>1.96282355299635</v>
      </c>
      <c r="K57">
        <v>1.4363581400383899E-3</v>
      </c>
      <c r="L57" s="113">
        <v>6.8444833319469795E-5</v>
      </c>
      <c r="M57">
        <v>2.5411388491547401E-3</v>
      </c>
      <c r="N57" s="113" t="s">
        <v>11057</v>
      </c>
    </row>
    <row r="58" spans="2:14">
      <c r="B58" t="s">
        <v>10878</v>
      </c>
      <c r="C58" t="s">
        <v>11063</v>
      </c>
      <c r="D58">
        <v>39</v>
      </c>
      <c r="E58">
        <v>2.44667503136762</v>
      </c>
      <c r="F58" s="113">
        <v>1.90071251442897E-6</v>
      </c>
      <c r="G58">
        <v>1057</v>
      </c>
      <c r="H58">
        <v>218</v>
      </c>
      <c r="I58">
        <v>13588</v>
      </c>
      <c r="J58">
        <v>2.2997925581314602</v>
      </c>
      <c r="K58">
        <v>5.3040820868932503E-3</v>
      </c>
      <c r="L58" s="113">
        <v>3.1278628801434302E-4</v>
      </c>
      <c r="M58">
        <v>3.39593620219957E-3</v>
      </c>
      <c r="N58" s="113" t="s">
        <v>11064</v>
      </c>
    </row>
    <row r="59" spans="2:14">
      <c r="B59" t="s">
        <v>10892</v>
      </c>
      <c r="C59" t="s">
        <v>11065</v>
      </c>
      <c r="D59">
        <v>77</v>
      </c>
      <c r="E59">
        <v>4.8306148055206997</v>
      </c>
      <c r="F59" s="113">
        <v>4.6332138335164602E-6</v>
      </c>
      <c r="G59">
        <v>1033</v>
      </c>
      <c r="H59">
        <v>583</v>
      </c>
      <c r="I59">
        <v>13288</v>
      </c>
      <c r="J59">
        <v>1.69895340554165</v>
      </c>
      <c r="K59">
        <v>4.06432258764122E-3</v>
      </c>
      <c r="L59" s="113">
        <v>1.8510124820703101E-4</v>
      </c>
      <c r="M59">
        <v>7.1997211613439296E-3</v>
      </c>
      <c r="N59" s="113" t="s">
        <v>11066</v>
      </c>
    </row>
    <row r="60" spans="2:14">
      <c r="B60" t="s">
        <v>10878</v>
      </c>
      <c r="C60" t="s">
        <v>11067</v>
      </c>
      <c r="D60">
        <v>31</v>
      </c>
      <c r="E60">
        <v>1.94479297365119</v>
      </c>
      <c r="F60" s="113">
        <v>5.0504897059605197E-6</v>
      </c>
      <c r="G60">
        <v>1057</v>
      </c>
      <c r="H60">
        <v>160</v>
      </c>
      <c r="I60">
        <v>13588</v>
      </c>
      <c r="J60">
        <v>2.4907048249763402</v>
      </c>
      <c r="K60">
        <v>1.40319276449597E-2</v>
      </c>
      <c r="L60" s="113">
        <v>7.8476446020003799E-4</v>
      </c>
      <c r="M60">
        <v>9.0232926421518408E-3</v>
      </c>
      <c r="N60" t="s">
        <v>11068</v>
      </c>
    </row>
    <row r="61" spans="2:14">
      <c r="B61" t="s">
        <v>10892</v>
      </c>
      <c r="C61" t="s">
        <v>11069</v>
      </c>
      <c r="D61">
        <v>223</v>
      </c>
      <c r="E61">
        <v>13.989962358845601</v>
      </c>
      <c r="F61" s="113">
        <v>5.3307590721813104E-6</v>
      </c>
      <c r="G61">
        <v>1033</v>
      </c>
      <c r="H61">
        <v>2183</v>
      </c>
      <c r="I61">
        <v>13288</v>
      </c>
      <c r="J61">
        <v>1.31404556639596</v>
      </c>
      <c r="K61">
        <v>4.6747887154027197E-3</v>
      </c>
      <c r="L61" s="113">
        <v>2.0370749723330701E-4</v>
      </c>
      <c r="M61">
        <v>8.2836203227687408E-3</v>
      </c>
      <c r="N61" s="113" t="s">
        <v>11070</v>
      </c>
    </row>
    <row r="62" spans="2:14">
      <c r="B62" t="s">
        <v>10881</v>
      </c>
      <c r="C62" t="s">
        <v>10890</v>
      </c>
      <c r="D62">
        <v>41</v>
      </c>
      <c r="E62">
        <v>2.5721455457967299</v>
      </c>
      <c r="F62" s="113">
        <v>6.0036261494934504E-6</v>
      </c>
      <c r="G62">
        <v>977</v>
      </c>
      <c r="H62">
        <v>245</v>
      </c>
      <c r="I62">
        <v>12504</v>
      </c>
      <c r="J62">
        <v>2.14176675788022</v>
      </c>
      <c r="K62">
        <v>2.62015389186665E-3</v>
      </c>
      <c r="L62" s="113">
        <v>2.3847996848036499E-4</v>
      </c>
      <c r="M62">
        <v>8.4813113901072105E-3</v>
      </c>
      <c r="N62" s="113" t="s">
        <v>11071</v>
      </c>
    </row>
    <row r="63" spans="2:14">
      <c r="B63" t="s">
        <v>10881</v>
      </c>
      <c r="C63" t="s">
        <v>11072</v>
      </c>
      <c r="D63">
        <v>22</v>
      </c>
      <c r="E63">
        <v>1.3801756587202001</v>
      </c>
      <c r="F63" s="113">
        <v>6.05333496406629E-6</v>
      </c>
      <c r="G63">
        <v>977</v>
      </c>
      <c r="H63">
        <v>92</v>
      </c>
      <c r="I63">
        <v>12504</v>
      </c>
      <c r="J63">
        <v>3.0604779493569398</v>
      </c>
      <c r="K63">
        <v>2.6418196221933399E-3</v>
      </c>
      <c r="L63" s="113">
        <v>2.2041865305455401E-4</v>
      </c>
      <c r="M63">
        <v>8.5515321490592308E-3</v>
      </c>
      <c r="N63" t="s">
        <v>11073</v>
      </c>
    </row>
    <row r="64" spans="2:14">
      <c r="B64" t="s">
        <v>10878</v>
      </c>
      <c r="C64" t="s">
        <v>11074</v>
      </c>
      <c r="D64">
        <v>46</v>
      </c>
      <c r="E64">
        <v>2.8858218318695101</v>
      </c>
      <c r="F64" s="113">
        <v>7.1306019398085204E-6</v>
      </c>
      <c r="G64">
        <v>1057</v>
      </c>
      <c r="H64">
        <v>292</v>
      </c>
      <c r="I64">
        <v>13588</v>
      </c>
      <c r="J64">
        <v>2.0251422350669301</v>
      </c>
      <c r="K64">
        <v>1.9753781357101801E-2</v>
      </c>
      <c r="L64">
        <v>1.0495275634847499E-3</v>
      </c>
      <c r="M64">
        <v>1.27394338119257E-2</v>
      </c>
      <c r="N64" s="113" t="s">
        <v>11075</v>
      </c>
    </row>
    <row r="65" spans="2:14">
      <c r="B65" t="s">
        <v>10878</v>
      </c>
      <c r="C65" t="s">
        <v>11076</v>
      </c>
      <c r="D65">
        <v>25</v>
      </c>
      <c r="E65">
        <v>1.5683814303638599</v>
      </c>
      <c r="F65" s="113">
        <v>9.0851416576916603E-6</v>
      </c>
      <c r="G65">
        <v>1057</v>
      </c>
      <c r="H65">
        <v>117</v>
      </c>
      <c r="I65">
        <v>13588</v>
      </c>
      <c r="J65">
        <v>2.7468484422126802</v>
      </c>
      <c r="K65">
        <v>2.5099965376495201E-2</v>
      </c>
      <c r="L65">
        <v>1.2702096914849401E-3</v>
      </c>
      <c r="M65">
        <v>1.6231119623166802E-2</v>
      </c>
      <c r="N65" t="s">
        <v>11077</v>
      </c>
    </row>
    <row r="66" spans="2:14">
      <c r="B66" t="s">
        <v>10881</v>
      </c>
      <c r="C66" t="s">
        <v>11078</v>
      </c>
      <c r="D66">
        <v>22</v>
      </c>
      <c r="E66">
        <v>1.3801756587202001</v>
      </c>
      <c r="F66" s="113">
        <v>1.03190134170128E-5</v>
      </c>
      <c r="G66">
        <v>977</v>
      </c>
      <c r="H66">
        <v>95</v>
      </c>
      <c r="I66">
        <v>12504</v>
      </c>
      <c r="J66">
        <v>2.9638312772719901</v>
      </c>
      <c r="K66">
        <v>4.4992799066218003E-3</v>
      </c>
      <c r="L66" s="113">
        <v>3.4681923889101602E-4</v>
      </c>
      <c r="M66">
        <v>1.4577237977264601E-2</v>
      </c>
      <c r="N66" t="s">
        <v>11079</v>
      </c>
    </row>
    <row r="67" spans="2:14">
      <c r="B67" t="s">
        <v>10892</v>
      </c>
      <c r="C67" t="s">
        <v>11080</v>
      </c>
      <c r="D67">
        <v>26</v>
      </c>
      <c r="E67">
        <v>1.63111668757841</v>
      </c>
      <c r="F67" s="113">
        <v>1.6621737154537199E-5</v>
      </c>
      <c r="G67">
        <v>1033</v>
      </c>
      <c r="H67">
        <v>129</v>
      </c>
      <c r="I67">
        <v>13288</v>
      </c>
      <c r="J67">
        <v>2.5926442888553698</v>
      </c>
      <c r="K67">
        <v>1.4504411085013399E-2</v>
      </c>
      <c r="L67" s="113">
        <v>6.0859091613529805E-4</v>
      </c>
      <c r="M67">
        <v>2.58268768869474E-2</v>
      </c>
      <c r="N67" t="s">
        <v>11081</v>
      </c>
    </row>
    <row r="68" spans="2:14">
      <c r="B68" t="s">
        <v>10892</v>
      </c>
      <c r="C68" t="s">
        <v>11082</v>
      </c>
      <c r="D68">
        <v>23</v>
      </c>
      <c r="E68">
        <v>1.44291091593475</v>
      </c>
      <c r="F68" s="113">
        <v>1.7261204824630699E-5</v>
      </c>
      <c r="G68">
        <v>1033</v>
      </c>
      <c r="H68">
        <v>106</v>
      </c>
      <c r="I68">
        <v>13288</v>
      </c>
      <c r="J68">
        <v>2.7911377376755699</v>
      </c>
      <c r="K68">
        <v>1.50582040785112E-2</v>
      </c>
      <c r="L68" s="113">
        <v>6.0672506750380996E-4</v>
      </c>
      <c r="M68">
        <v>2.6820357905743501E-2</v>
      </c>
      <c r="N68" t="s">
        <v>11083</v>
      </c>
    </row>
    <row r="69" spans="2:14">
      <c r="B69" t="s">
        <v>10892</v>
      </c>
      <c r="C69" t="s">
        <v>11084</v>
      </c>
      <c r="D69">
        <v>23</v>
      </c>
      <c r="E69">
        <v>1.44291091593475</v>
      </c>
      <c r="F69" s="113">
        <v>1.7261204824630699E-5</v>
      </c>
      <c r="G69">
        <v>1033</v>
      </c>
      <c r="H69">
        <v>106</v>
      </c>
      <c r="I69">
        <v>13288</v>
      </c>
      <c r="J69">
        <v>2.7911377376755699</v>
      </c>
      <c r="K69">
        <v>1.50582040785112E-2</v>
      </c>
      <c r="L69" s="113">
        <v>6.0672506750380996E-4</v>
      </c>
      <c r="M69">
        <v>2.6820357905743501E-2</v>
      </c>
      <c r="N69" t="s">
        <v>11083</v>
      </c>
    </row>
    <row r="70" spans="2:14">
      <c r="B70" t="s">
        <v>10878</v>
      </c>
      <c r="C70" t="s">
        <v>10898</v>
      </c>
      <c r="D70">
        <v>28</v>
      </c>
      <c r="E70">
        <v>1.7565872020075199</v>
      </c>
      <c r="F70" s="113">
        <v>2.8006946641713899E-5</v>
      </c>
      <c r="G70">
        <v>1057</v>
      </c>
      <c r="H70">
        <v>149</v>
      </c>
      <c r="I70">
        <v>13588</v>
      </c>
      <c r="J70">
        <v>2.4157518111915999</v>
      </c>
      <c r="K70">
        <v>7.5372693067226298E-2</v>
      </c>
      <c r="L70">
        <v>3.7246905475015698E-3</v>
      </c>
      <c r="M70">
        <v>5.0028011242475502E-2</v>
      </c>
      <c r="N70" t="s">
        <v>11085</v>
      </c>
    </row>
    <row r="71" spans="2:14">
      <c r="B71" t="s">
        <v>10892</v>
      </c>
      <c r="C71" t="s">
        <v>11086</v>
      </c>
      <c r="D71">
        <v>191</v>
      </c>
      <c r="E71">
        <v>11.9824341279799</v>
      </c>
      <c r="F71" s="113">
        <v>3.29337642858439E-5</v>
      </c>
      <c r="G71">
        <v>1033</v>
      </c>
      <c r="H71">
        <v>1871</v>
      </c>
      <c r="I71">
        <v>13288</v>
      </c>
      <c r="J71">
        <v>1.3131637263723099</v>
      </c>
      <c r="K71">
        <v>2.85342402533235E-2</v>
      </c>
      <c r="L71">
        <v>1.1128132679575299E-3</v>
      </c>
      <c r="M71">
        <v>5.1166458135087897E-2</v>
      </c>
      <c r="N71" s="113" t="s">
        <v>11087</v>
      </c>
    </row>
    <row r="72" spans="2:14">
      <c r="B72" t="s">
        <v>10878</v>
      </c>
      <c r="C72" t="s">
        <v>11088</v>
      </c>
      <c r="D72">
        <v>37</v>
      </c>
      <c r="E72">
        <v>2.32120451693851</v>
      </c>
      <c r="F72" s="113">
        <v>3.3653257404937999E-5</v>
      </c>
      <c r="G72">
        <v>1057</v>
      </c>
      <c r="H72">
        <v>228</v>
      </c>
      <c r="I72">
        <v>13588</v>
      </c>
      <c r="J72">
        <v>2.0861591063752001</v>
      </c>
      <c r="K72">
        <v>8.9865964610100602E-2</v>
      </c>
      <c r="L72">
        <v>4.27100767882859E-3</v>
      </c>
      <c r="M72">
        <v>6.0110993127970802E-2</v>
      </c>
      <c r="N72" s="113" t="s">
        <v>11089</v>
      </c>
    </row>
    <row r="73" spans="2:14">
      <c r="B73" t="s">
        <v>10878</v>
      </c>
      <c r="C73" t="s">
        <v>11090</v>
      </c>
      <c r="D73">
        <v>45</v>
      </c>
      <c r="E73">
        <v>2.8230865746549498</v>
      </c>
      <c r="F73" s="113">
        <v>4.03533239905358E-5</v>
      </c>
      <c r="G73">
        <v>1057</v>
      </c>
      <c r="H73">
        <v>303</v>
      </c>
      <c r="I73">
        <v>13588</v>
      </c>
      <c r="J73">
        <v>1.90919564993396</v>
      </c>
      <c r="K73">
        <v>0.106769737593908</v>
      </c>
      <c r="L73">
        <v>4.8971383652710501E-3</v>
      </c>
      <c r="M73">
        <v>7.20744890813418E-2</v>
      </c>
      <c r="N73" s="113" t="s">
        <v>11091</v>
      </c>
    </row>
    <row r="74" spans="2:14">
      <c r="B74" t="s">
        <v>10878</v>
      </c>
      <c r="C74" t="s">
        <v>11092</v>
      </c>
      <c r="D74">
        <v>55</v>
      </c>
      <c r="E74">
        <v>3.4504391468005</v>
      </c>
      <c r="F74" s="113">
        <v>4.1716610208075697E-5</v>
      </c>
      <c r="G74">
        <v>1057</v>
      </c>
      <c r="H74">
        <v>399</v>
      </c>
      <c r="I74">
        <v>13588</v>
      </c>
      <c r="J74">
        <v>1.7720270401642699</v>
      </c>
      <c r="K74">
        <v>0.110170591148314</v>
      </c>
      <c r="L74">
        <v>4.85175494837186E-3</v>
      </c>
      <c r="M74">
        <v>7.4508578330301195E-2</v>
      </c>
      <c r="N74" s="113" t="s">
        <v>11093</v>
      </c>
    </row>
    <row r="75" spans="2:14">
      <c r="B75" t="s">
        <v>10892</v>
      </c>
      <c r="C75" t="s">
        <v>11094</v>
      </c>
      <c r="D75">
        <v>36</v>
      </c>
      <c r="E75">
        <v>2.25846925972396</v>
      </c>
      <c r="F75" s="113">
        <v>4.8053623496264E-5</v>
      </c>
      <c r="G75">
        <v>1033</v>
      </c>
      <c r="H75">
        <v>223</v>
      </c>
      <c r="I75">
        <v>13288</v>
      </c>
      <c r="J75">
        <v>2.0766195373308598</v>
      </c>
      <c r="K75">
        <v>4.13604643167736E-2</v>
      </c>
      <c r="L75">
        <v>1.5632268844424299E-3</v>
      </c>
      <c r="M75">
        <v>7.4648724094772398E-2</v>
      </c>
      <c r="N75" s="113" t="s">
        <v>11095</v>
      </c>
    </row>
    <row r="76" spans="2:14">
      <c r="B76" t="s">
        <v>10892</v>
      </c>
      <c r="C76" t="s">
        <v>11096</v>
      </c>
      <c r="D76">
        <v>17</v>
      </c>
      <c r="E76">
        <v>1.0664993726474199</v>
      </c>
      <c r="F76" s="113">
        <v>4.8517770887713103E-5</v>
      </c>
      <c r="G76">
        <v>1033</v>
      </c>
      <c r="H76">
        <v>68</v>
      </c>
      <c r="I76">
        <v>13288</v>
      </c>
      <c r="J76">
        <v>3.2158760890609801</v>
      </c>
      <c r="K76">
        <v>4.1751514507134303E-2</v>
      </c>
      <c r="L76">
        <v>1.5219889987475501E-3</v>
      </c>
      <c r="M76">
        <v>7.5369497847233E-2</v>
      </c>
      <c r="N76" t="s">
        <v>11097</v>
      </c>
    </row>
    <row r="77" spans="2:14">
      <c r="B77" t="s">
        <v>10881</v>
      </c>
      <c r="C77" t="s">
        <v>11098</v>
      </c>
      <c r="D77">
        <v>124</v>
      </c>
      <c r="E77">
        <v>7.7791718946047599</v>
      </c>
      <c r="F77" s="113">
        <v>5.0494386897076498E-5</v>
      </c>
      <c r="G77">
        <v>977</v>
      </c>
      <c r="H77">
        <v>1122</v>
      </c>
      <c r="I77">
        <v>12504</v>
      </c>
      <c r="J77">
        <v>1.41443576593194</v>
      </c>
      <c r="K77">
        <v>2.1824917685876501E-2</v>
      </c>
      <c r="L77">
        <v>1.57494448538475E-3</v>
      </c>
      <c r="M77">
        <v>7.13124982453128E-2</v>
      </c>
      <c r="N77" s="113" t="s">
        <v>11099</v>
      </c>
    </row>
    <row r="78" spans="2:14">
      <c r="B78" t="s">
        <v>10878</v>
      </c>
      <c r="C78" t="s">
        <v>10921</v>
      </c>
      <c r="D78">
        <v>100</v>
      </c>
      <c r="E78">
        <v>6.2735257214554503</v>
      </c>
      <c r="F78" s="113">
        <v>5.5699296983262997E-5</v>
      </c>
      <c r="G78">
        <v>1057</v>
      </c>
      <c r="H78">
        <v>866</v>
      </c>
      <c r="I78">
        <v>13588</v>
      </c>
      <c r="J78">
        <v>1.4844400357454199</v>
      </c>
      <c r="K78">
        <v>0.14431329904579199</v>
      </c>
      <c r="L78">
        <v>6.2146476313493697E-3</v>
      </c>
      <c r="M78">
        <v>9.9470836774151403E-2</v>
      </c>
      <c r="N78" s="113" t="s">
        <v>11100</v>
      </c>
    </row>
    <row r="79" spans="2:14">
      <c r="B79" t="s">
        <v>10878</v>
      </c>
      <c r="C79" t="s">
        <v>10923</v>
      </c>
      <c r="D79">
        <v>100</v>
      </c>
      <c r="E79">
        <v>6.2735257214554503</v>
      </c>
      <c r="F79" s="113">
        <v>5.5699296983262997E-5</v>
      </c>
      <c r="G79">
        <v>1057</v>
      </c>
      <c r="H79">
        <v>866</v>
      </c>
      <c r="I79">
        <v>13588</v>
      </c>
      <c r="J79">
        <v>1.4844400357454199</v>
      </c>
      <c r="K79">
        <v>0.14431329904579199</v>
      </c>
      <c r="L79">
        <v>6.2146476313493697E-3</v>
      </c>
      <c r="M79">
        <v>9.9470836774151403E-2</v>
      </c>
      <c r="N79" s="113" t="s">
        <v>11100</v>
      </c>
    </row>
    <row r="80" spans="2:14">
      <c r="B80" t="s">
        <v>10892</v>
      </c>
      <c r="C80" t="s">
        <v>11101</v>
      </c>
      <c r="D80">
        <v>183</v>
      </c>
      <c r="E80">
        <v>11.4805520702634</v>
      </c>
      <c r="F80" s="113">
        <v>5.75100539718317E-5</v>
      </c>
      <c r="G80">
        <v>1033</v>
      </c>
      <c r="H80">
        <v>1796</v>
      </c>
      <c r="I80">
        <v>13288</v>
      </c>
      <c r="J80">
        <v>1.3107022812876601</v>
      </c>
      <c r="K80">
        <v>4.9296261350519101E-2</v>
      </c>
      <c r="L80">
        <v>1.7416812030601699E-3</v>
      </c>
      <c r="M80">
        <v>8.9332640063244304E-2</v>
      </c>
      <c r="N80" s="113" t="s">
        <v>11102</v>
      </c>
    </row>
    <row r="81" spans="2:14">
      <c r="B81" t="s">
        <v>10892</v>
      </c>
      <c r="C81" t="s">
        <v>11103</v>
      </c>
      <c r="D81">
        <v>183</v>
      </c>
      <c r="E81">
        <v>11.4805520702634</v>
      </c>
      <c r="F81" s="113">
        <v>5.75100539718317E-5</v>
      </c>
      <c r="G81">
        <v>1033</v>
      </c>
      <c r="H81">
        <v>1796</v>
      </c>
      <c r="I81">
        <v>13288</v>
      </c>
      <c r="J81">
        <v>1.3107022812876601</v>
      </c>
      <c r="K81">
        <v>4.9296261350519101E-2</v>
      </c>
      <c r="L81">
        <v>1.7416812030601699E-3</v>
      </c>
      <c r="M81">
        <v>8.9332640063244304E-2</v>
      </c>
      <c r="N81" s="113" t="s">
        <v>11102</v>
      </c>
    </row>
    <row r="82" spans="2:14">
      <c r="B82" t="s">
        <v>10878</v>
      </c>
      <c r="C82" t="s">
        <v>10879</v>
      </c>
      <c r="D82">
        <v>14</v>
      </c>
      <c r="E82">
        <v>0.87829360100376397</v>
      </c>
      <c r="F82" s="113">
        <v>6.5576259663658695E-5</v>
      </c>
      <c r="G82">
        <v>1057</v>
      </c>
      <c r="H82">
        <v>49</v>
      </c>
      <c r="I82">
        <v>13588</v>
      </c>
      <c r="J82">
        <v>3.6729287741586698</v>
      </c>
      <c r="K82">
        <v>0.16763846130473301</v>
      </c>
      <c r="L82">
        <v>7.0324019200889102E-3</v>
      </c>
      <c r="M82">
        <v>0.117099901209061</v>
      </c>
      <c r="N82" t="s">
        <v>11104</v>
      </c>
    </row>
    <row r="83" spans="2:14">
      <c r="B83" t="s">
        <v>10878</v>
      </c>
      <c r="C83" t="s">
        <v>11105</v>
      </c>
      <c r="D83">
        <v>51</v>
      </c>
      <c r="E83">
        <v>3.1994981179422801</v>
      </c>
      <c r="F83" s="113">
        <v>6.7709318722995504E-5</v>
      </c>
      <c r="G83">
        <v>1057</v>
      </c>
      <c r="H83">
        <v>367</v>
      </c>
      <c r="I83">
        <v>13588</v>
      </c>
      <c r="J83">
        <v>1.7864244855240301</v>
      </c>
      <c r="K83">
        <v>0.172591778010666</v>
      </c>
      <c r="L83">
        <v>6.9923680141734598E-3</v>
      </c>
      <c r="M83">
        <v>0.120906742237281</v>
      </c>
      <c r="N83" s="113" t="s">
        <v>11106</v>
      </c>
    </row>
    <row r="84" spans="2:14">
      <c r="B84" t="s">
        <v>10878</v>
      </c>
      <c r="C84" t="s">
        <v>11107</v>
      </c>
      <c r="D84">
        <v>30</v>
      </c>
      <c r="E84">
        <v>1.8820577164366299</v>
      </c>
      <c r="F84" s="113">
        <v>1.08081957671311E-4</v>
      </c>
      <c r="G84">
        <v>1057</v>
      </c>
      <c r="H84">
        <v>178</v>
      </c>
      <c r="I84">
        <v>13588</v>
      </c>
      <c r="J84">
        <v>2.1666152881273</v>
      </c>
      <c r="K84">
        <v>0.26097953194375401</v>
      </c>
      <c r="L84">
        <v>1.0742937344141E-2</v>
      </c>
      <c r="M84">
        <v>0.19293340834369799</v>
      </c>
      <c r="N84" t="s">
        <v>11108</v>
      </c>
    </row>
    <row r="85" spans="2:14">
      <c r="B85" t="s">
        <v>10878</v>
      </c>
      <c r="C85" t="s">
        <v>11109</v>
      </c>
      <c r="D85">
        <v>28</v>
      </c>
      <c r="E85">
        <v>1.7565872020075199</v>
      </c>
      <c r="F85" s="113">
        <v>1.1218165704591099E-4</v>
      </c>
      <c r="G85">
        <v>1057</v>
      </c>
      <c r="H85">
        <v>161</v>
      </c>
      <c r="I85">
        <v>13588</v>
      </c>
      <c r="J85">
        <v>2.2356957755748401</v>
      </c>
      <c r="K85">
        <v>0.26940929254429302</v>
      </c>
      <c r="L85">
        <v>1.07658320001564E-2</v>
      </c>
      <c r="M85">
        <v>0.20024471968616001</v>
      </c>
      <c r="N85" t="s">
        <v>11044</v>
      </c>
    </row>
    <row r="86" spans="2:14">
      <c r="B86" t="s">
        <v>10878</v>
      </c>
      <c r="C86" t="s">
        <v>10980</v>
      </c>
      <c r="D86">
        <v>77</v>
      </c>
      <c r="E86">
        <v>4.8306148055206997</v>
      </c>
      <c r="F86" s="113">
        <v>1.2444515266946701E-4</v>
      </c>
      <c r="G86">
        <v>1057</v>
      </c>
      <c r="H86">
        <v>640</v>
      </c>
      <c r="I86">
        <v>13588</v>
      </c>
      <c r="J86">
        <v>1.54664735099337</v>
      </c>
      <c r="K86">
        <v>0.29405588702534402</v>
      </c>
      <c r="L86">
        <v>1.15402019246375E-2</v>
      </c>
      <c r="M86">
        <v>0.22211214282646899</v>
      </c>
      <c r="N86" s="113" t="s">
        <v>11110</v>
      </c>
    </row>
    <row r="87" spans="2:14">
      <c r="B87" t="s">
        <v>10892</v>
      </c>
      <c r="C87" t="s">
        <v>11111</v>
      </c>
      <c r="D87">
        <v>16</v>
      </c>
      <c r="E87">
        <v>1.00376411543287</v>
      </c>
      <c r="F87" s="113">
        <v>1.2647765329093299E-4</v>
      </c>
      <c r="G87">
        <v>1033</v>
      </c>
      <c r="H87">
        <v>66</v>
      </c>
      <c r="I87">
        <v>13288</v>
      </c>
      <c r="J87">
        <v>3.11842529848338</v>
      </c>
      <c r="K87">
        <v>0.105223120414929</v>
      </c>
      <c r="L87">
        <v>3.6991707592399698E-3</v>
      </c>
      <c r="M87">
        <v>0.19636427422047201</v>
      </c>
      <c r="N87" t="s">
        <v>11112</v>
      </c>
    </row>
    <row r="88" spans="2:14">
      <c r="B88" t="s">
        <v>10881</v>
      </c>
      <c r="C88" t="s">
        <v>11113</v>
      </c>
      <c r="D88">
        <v>17</v>
      </c>
      <c r="E88">
        <v>1.0664993726474199</v>
      </c>
      <c r="F88" s="113">
        <v>1.2728562428159201E-4</v>
      </c>
      <c r="G88">
        <v>977</v>
      </c>
      <c r="H88">
        <v>73</v>
      </c>
      <c r="I88">
        <v>12504</v>
      </c>
      <c r="J88">
        <v>2.9804405434584398</v>
      </c>
      <c r="K88">
        <v>5.4108451015595797E-2</v>
      </c>
      <c r="L88">
        <v>3.7016225859935999E-3</v>
      </c>
      <c r="M88">
        <v>0.1796730882058</v>
      </c>
      <c r="N88" t="s">
        <v>11114</v>
      </c>
    </row>
    <row r="89" spans="2:14">
      <c r="B89" t="s">
        <v>10878</v>
      </c>
      <c r="C89" t="s">
        <v>11115</v>
      </c>
      <c r="D89">
        <v>36</v>
      </c>
      <c r="E89">
        <v>2.25846925972396</v>
      </c>
      <c r="F89" s="113">
        <v>1.5656640465971499E-4</v>
      </c>
      <c r="G89">
        <v>1057</v>
      </c>
      <c r="H89">
        <v>236</v>
      </c>
      <c r="I89">
        <v>13588</v>
      </c>
      <c r="J89">
        <v>1.9609704472203</v>
      </c>
      <c r="K89">
        <v>0.35474332625823701</v>
      </c>
      <c r="L89">
        <v>1.40330922062672E-2</v>
      </c>
      <c r="M89">
        <v>0.27936711553975202</v>
      </c>
      <c r="N89" t="s">
        <v>11116</v>
      </c>
    </row>
    <row r="90" spans="2:14">
      <c r="B90" t="s">
        <v>10892</v>
      </c>
      <c r="C90" t="s">
        <v>11117</v>
      </c>
      <c r="D90">
        <v>22</v>
      </c>
      <c r="E90">
        <v>1.3801756587202001</v>
      </c>
      <c r="F90" s="113">
        <v>1.6411402457227001E-4</v>
      </c>
      <c r="G90">
        <v>1033</v>
      </c>
      <c r="H90">
        <v>114</v>
      </c>
      <c r="I90">
        <v>13288</v>
      </c>
      <c r="J90">
        <v>2.4824306652400598</v>
      </c>
      <c r="K90">
        <v>0.134344336009531</v>
      </c>
      <c r="L90">
        <v>4.6429963967658996E-3</v>
      </c>
      <c r="M90">
        <v>0.254727348354089</v>
      </c>
      <c r="N90" t="s">
        <v>11118</v>
      </c>
    </row>
    <row r="91" spans="2:14">
      <c r="B91" t="s">
        <v>10892</v>
      </c>
      <c r="C91" t="s">
        <v>11119</v>
      </c>
      <c r="D91">
        <v>55</v>
      </c>
      <c r="E91">
        <v>3.4504391468005</v>
      </c>
      <c r="F91" s="113">
        <v>1.6986117744225199E-4</v>
      </c>
      <c r="G91">
        <v>1033</v>
      </c>
      <c r="H91">
        <v>421</v>
      </c>
      <c r="I91">
        <v>13288</v>
      </c>
      <c r="J91">
        <v>1.68050531969932</v>
      </c>
      <c r="K91">
        <v>0.13870710917108001</v>
      </c>
      <c r="L91">
        <v>4.6554004120450401E-3</v>
      </c>
      <c r="M91">
        <v>0.26363670128572902</v>
      </c>
      <c r="N91" s="113" t="s">
        <v>11120</v>
      </c>
    </row>
    <row r="92" spans="2:14">
      <c r="B92" t="s">
        <v>10892</v>
      </c>
      <c r="C92" t="s">
        <v>11121</v>
      </c>
      <c r="D92">
        <v>31</v>
      </c>
      <c r="E92">
        <v>1.94479297365119</v>
      </c>
      <c r="F92" s="113">
        <v>1.76398340496266E-4</v>
      </c>
      <c r="G92">
        <v>1033</v>
      </c>
      <c r="H92">
        <v>192</v>
      </c>
      <c r="I92">
        <v>13288</v>
      </c>
      <c r="J92">
        <v>2.0769199741852198</v>
      </c>
      <c r="K92">
        <v>0.14364290138362101</v>
      </c>
      <c r="L92">
        <v>4.6880016602970304E-3</v>
      </c>
      <c r="M92">
        <v>0.27376983887970002</v>
      </c>
      <c r="N92" t="s">
        <v>11122</v>
      </c>
    </row>
    <row r="93" spans="2:14">
      <c r="B93" t="s">
        <v>10881</v>
      </c>
      <c r="C93" t="s">
        <v>10886</v>
      </c>
      <c r="D93">
        <v>10</v>
      </c>
      <c r="E93">
        <v>0.62735257214554496</v>
      </c>
      <c r="F93" s="113">
        <v>1.8383479565363899E-4</v>
      </c>
      <c r="G93">
        <v>977</v>
      </c>
      <c r="H93">
        <v>28</v>
      </c>
      <c r="I93">
        <v>12504</v>
      </c>
      <c r="J93">
        <v>4.5708436905980401</v>
      </c>
      <c r="K93">
        <v>7.7200404353736707E-2</v>
      </c>
      <c r="L93">
        <v>5.0088630279523302E-3</v>
      </c>
      <c r="M93">
        <v>0.25940015475086597</v>
      </c>
      <c r="N93" t="s">
        <v>11123</v>
      </c>
    </row>
    <row r="94" spans="2:14">
      <c r="B94" t="s">
        <v>10892</v>
      </c>
      <c r="C94" t="s">
        <v>11124</v>
      </c>
      <c r="D94">
        <v>20</v>
      </c>
      <c r="E94">
        <v>1.2547051442910899</v>
      </c>
      <c r="F94" s="113">
        <v>1.9043343687476699E-4</v>
      </c>
      <c r="G94">
        <v>1033</v>
      </c>
      <c r="H94">
        <v>99</v>
      </c>
      <c r="I94">
        <v>13288</v>
      </c>
      <c r="J94">
        <v>2.5986877487361499</v>
      </c>
      <c r="K94">
        <v>0.15414466385105699</v>
      </c>
      <c r="L94">
        <v>4.9116315734675196E-3</v>
      </c>
      <c r="M94">
        <v>0.29552213254357901</v>
      </c>
      <c r="N94" t="s">
        <v>11125</v>
      </c>
    </row>
    <row r="95" spans="2:14">
      <c r="B95" t="s">
        <v>10878</v>
      </c>
      <c r="C95" t="s">
        <v>11126</v>
      </c>
      <c r="D95">
        <v>53</v>
      </c>
      <c r="E95">
        <v>3.3249686323713901</v>
      </c>
      <c r="F95" s="113">
        <v>2.26299484184722E-4</v>
      </c>
      <c r="G95">
        <v>1057</v>
      </c>
      <c r="H95">
        <v>405</v>
      </c>
      <c r="I95">
        <v>13588</v>
      </c>
      <c r="J95">
        <v>1.6822920681640301</v>
      </c>
      <c r="K95">
        <v>0.469140353765162</v>
      </c>
      <c r="L95">
        <v>1.9594777453055899E-2</v>
      </c>
      <c r="M95">
        <v>0.40355707819181802</v>
      </c>
      <c r="N95" s="113" t="s">
        <v>11127</v>
      </c>
    </row>
    <row r="96" spans="2:14">
      <c r="B96" t="s">
        <v>10892</v>
      </c>
      <c r="C96" t="s">
        <v>11128</v>
      </c>
      <c r="D96">
        <v>8</v>
      </c>
      <c r="E96">
        <v>0.50188205771643601</v>
      </c>
      <c r="F96" s="113">
        <v>2.4777442295564298E-4</v>
      </c>
      <c r="G96">
        <v>1033</v>
      </c>
      <c r="H96">
        <v>18</v>
      </c>
      <c r="I96">
        <v>13288</v>
      </c>
      <c r="J96">
        <v>5.71711304721953</v>
      </c>
      <c r="K96">
        <v>0.19573036900646701</v>
      </c>
      <c r="L96">
        <v>6.2041231428558996E-3</v>
      </c>
      <c r="M96">
        <v>0.38434594826249802</v>
      </c>
      <c r="N96" t="s">
        <v>11129</v>
      </c>
    </row>
    <row r="97" spans="2:14">
      <c r="B97" t="s">
        <v>10892</v>
      </c>
      <c r="C97" t="s">
        <v>11130</v>
      </c>
      <c r="D97">
        <v>8</v>
      </c>
      <c r="E97">
        <v>0.50188205771643601</v>
      </c>
      <c r="F97" s="113">
        <v>2.4777442295564298E-4</v>
      </c>
      <c r="G97">
        <v>1033</v>
      </c>
      <c r="H97">
        <v>18</v>
      </c>
      <c r="I97">
        <v>13288</v>
      </c>
      <c r="J97">
        <v>5.71711304721953</v>
      </c>
      <c r="K97">
        <v>0.19573036900646701</v>
      </c>
      <c r="L97">
        <v>6.2041231428558996E-3</v>
      </c>
      <c r="M97">
        <v>0.38434594826249802</v>
      </c>
      <c r="N97" t="s">
        <v>11129</v>
      </c>
    </row>
    <row r="98" spans="2:14">
      <c r="B98" t="s">
        <v>10878</v>
      </c>
      <c r="C98" t="s">
        <v>11131</v>
      </c>
      <c r="D98">
        <v>34</v>
      </c>
      <c r="E98">
        <v>2.13299874529485</v>
      </c>
      <c r="F98" s="113">
        <v>2.48525709907711E-4</v>
      </c>
      <c r="G98">
        <v>1057</v>
      </c>
      <c r="H98">
        <v>223</v>
      </c>
      <c r="I98">
        <v>13588</v>
      </c>
      <c r="J98">
        <v>1.9599933817259201</v>
      </c>
      <c r="K98">
        <v>0.50115575185369299</v>
      </c>
      <c r="L98">
        <v>2.08540693828386E-2</v>
      </c>
      <c r="M98">
        <v>0.44310980849595599</v>
      </c>
      <c r="N98" t="s">
        <v>11132</v>
      </c>
    </row>
    <row r="99" spans="2:14">
      <c r="B99" t="s">
        <v>10892</v>
      </c>
      <c r="C99" t="s">
        <v>11133</v>
      </c>
      <c r="D99">
        <v>205</v>
      </c>
      <c r="E99">
        <v>12.8607277289836</v>
      </c>
      <c r="F99" s="113">
        <v>2.70256778383251E-4</v>
      </c>
      <c r="G99">
        <v>1033</v>
      </c>
      <c r="H99">
        <v>2105</v>
      </c>
      <c r="I99">
        <v>13288</v>
      </c>
      <c r="J99">
        <v>1.2527403292304</v>
      </c>
      <c r="K99">
        <v>0.21147235622310401</v>
      </c>
      <c r="L99">
        <v>6.5779315776319696E-3</v>
      </c>
      <c r="M99">
        <v>0.41915193752074498</v>
      </c>
      <c r="N99" s="113" t="s">
        <v>11134</v>
      </c>
    </row>
    <row r="100" spans="2:14">
      <c r="B100" t="s">
        <v>10892</v>
      </c>
      <c r="C100" t="s">
        <v>11135</v>
      </c>
      <c r="D100">
        <v>14</v>
      </c>
      <c r="E100">
        <v>0.87829360100376397</v>
      </c>
      <c r="F100" s="113">
        <v>2.8144525039010498E-4</v>
      </c>
      <c r="G100">
        <v>1033</v>
      </c>
      <c r="H100">
        <v>56</v>
      </c>
      <c r="I100">
        <v>13288</v>
      </c>
      <c r="J100">
        <v>3.2158760890609801</v>
      </c>
      <c r="K100">
        <v>0.21919137302282499</v>
      </c>
      <c r="L100">
        <v>6.66485808610328E-3</v>
      </c>
      <c r="M100">
        <v>0.43646909528325301</v>
      </c>
      <c r="N100" t="s">
        <v>11136</v>
      </c>
    </row>
    <row r="101" spans="2:14">
      <c r="B101" t="s">
        <v>10878</v>
      </c>
      <c r="C101" t="s">
        <v>11137</v>
      </c>
      <c r="D101">
        <v>29</v>
      </c>
      <c r="E101">
        <v>1.81932245922208</v>
      </c>
      <c r="F101" s="113">
        <v>3.4296299032451601E-4</v>
      </c>
      <c r="G101">
        <v>1057</v>
      </c>
      <c r="H101">
        <v>181</v>
      </c>
      <c r="I101">
        <v>13588</v>
      </c>
      <c r="J101">
        <v>2.0596810529121798</v>
      </c>
      <c r="K101">
        <v>0.617020968750568</v>
      </c>
      <c r="L101">
        <v>2.7833971259552299E-2</v>
      </c>
      <c r="M101">
        <v>0.61100059105622095</v>
      </c>
      <c r="N101" t="s">
        <v>11138</v>
      </c>
    </row>
    <row r="102" spans="2:14">
      <c r="B102" t="s">
        <v>10892</v>
      </c>
      <c r="C102" t="s">
        <v>11139</v>
      </c>
      <c r="D102">
        <v>25</v>
      </c>
      <c r="E102">
        <v>1.5683814303638599</v>
      </c>
      <c r="F102" s="113">
        <v>3.9333513850629598E-4</v>
      </c>
      <c r="G102">
        <v>1033</v>
      </c>
      <c r="H102">
        <v>147</v>
      </c>
      <c r="I102">
        <v>13288</v>
      </c>
      <c r="J102">
        <v>2.1876708088850201</v>
      </c>
      <c r="K102">
        <v>0.2923527902143</v>
      </c>
      <c r="L102">
        <v>9.05897067228012E-3</v>
      </c>
      <c r="M102">
        <v>0.60949375486750701</v>
      </c>
      <c r="N102" t="s">
        <v>11140</v>
      </c>
    </row>
    <row r="103" spans="2:14">
      <c r="B103" t="s">
        <v>10878</v>
      </c>
      <c r="C103" t="s">
        <v>11141</v>
      </c>
      <c r="D103">
        <v>31</v>
      </c>
      <c r="E103">
        <v>1.94479297365119</v>
      </c>
      <c r="F103" s="113">
        <v>4.0229695388293598E-4</v>
      </c>
      <c r="G103">
        <v>1057</v>
      </c>
      <c r="H103">
        <v>201</v>
      </c>
      <c r="I103">
        <v>13588</v>
      </c>
      <c r="J103">
        <v>1.9826506069463401</v>
      </c>
      <c r="K103">
        <v>0.67562445854553299</v>
      </c>
      <c r="L103">
        <v>3.1655376196373E-2</v>
      </c>
      <c r="M103">
        <v>0.71634787031154001</v>
      </c>
      <c r="N103" t="s">
        <v>11142</v>
      </c>
    </row>
    <row r="104" spans="2:14">
      <c r="B104" t="s">
        <v>10878</v>
      </c>
      <c r="C104" t="s">
        <v>11143</v>
      </c>
      <c r="D104">
        <v>44</v>
      </c>
      <c r="E104">
        <v>2.7603513174404002</v>
      </c>
      <c r="F104" s="113">
        <v>4.3470976914625198E-4</v>
      </c>
      <c r="G104">
        <v>1057</v>
      </c>
      <c r="H104">
        <v>326</v>
      </c>
      <c r="I104">
        <v>13588</v>
      </c>
      <c r="J104">
        <v>1.73506451294612</v>
      </c>
      <c r="K104">
        <v>0.70375912341878899</v>
      </c>
      <c r="L104">
        <v>3.3229317707896701E-2</v>
      </c>
      <c r="M104">
        <v>0.773852199258939</v>
      </c>
      <c r="N104" s="113" t="s">
        <v>11144</v>
      </c>
    </row>
    <row r="105" spans="2:14">
      <c r="B105" t="s">
        <v>10892</v>
      </c>
      <c r="C105" t="s">
        <v>11145</v>
      </c>
      <c r="D105">
        <v>36</v>
      </c>
      <c r="E105">
        <v>2.25846925972396</v>
      </c>
      <c r="F105" s="113">
        <v>4.3667790216112099E-4</v>
      </c>
      <c r="G105">
        <v>1033</v>
      </c>
      <c r="H105">
        <v>249</v>
      </c>
      <c r="I105">
        <v>13288</v>
      </c>
      <c r="J105">
        <v>1.8597837623485201</v>
      </c>
      <c r="K105">
        <v>0.31881660568779402</v>
      </c>
      <c r="L105">
        <v>9.7959021240668891E-3</v>
      </c>
      <c r="M105">
        <v>0.67644265175771301</v>
      </c>
      <c r="N105" s="113" t="s">
        <v>11146</v>
      </c>
    </row>
    <row r="106" spans="2:14">
      <c r="B106" t="s">
        <v>10892</v>
      </c>
      <c r="C106" t="s">
        <v>11147</v>
      </c>
      <c r="D106">
        <v>11</v>
      </c>
      <c r="E106">
        <v>0.69008782936010005</v>
      </c>
      <c r="F106" s="113">
        <v>4.84006361036585E-4</v>
      </c>
      <c r="G106">
        <v>1033</v>
      </c>
      <c r="H106">
        <v>38</v>
      </c>
      <c r="I106">
        <v>13288</v>
      </c>
      <c r="J106">
        <v>3.72364599786009</v>
      </c>
      <c r="K106">
        <v>0.34658614972553098</v>
      </c>
      <c r="L106">
        <v>1.05822246574325E-2</v>
      </c>
      <c r="M106">
        <v>0.74949981231595597</v>
      </c>
      <c r="N106" t="s">
        <v>11148</v>
      </c>
    </row>
    <row r="107" spans="2:14">
      <c r="B107" t="s">
        <v>10892</v>
      </c>
      <c r="C107" t="s">
        <v>11149</v>
      </c>
      <c r="D107">
        <v>14</v>
      </c>
      <c r="E107">
        <v>0.87829360100376397</v>
      </c>
      <c r="F107" s="113">
        <v>4.8485275084659499E-4</v>
      </c>
      <c r="G107">
        <v>1033</v>
      </c>
      <c r="H107">
        <v>59</v>
      </c>
      <c r="I107">
        <v>13288</v>
      </c>
      <c r="J107">
        <v>3.0523569658883898</v>
      </c>
      <c r="K107">
        <v>0.347072329012514</v>
      </c>
      <c r="L107">
        <v>1.03434257499642E-2</v>
      </c>
      <c r="M107">
        <v>0.75080585890642204</v>
      </c>
      <c r="N107" t="s">
        <v>11150</v>
      </c>
    </row>
    <row r="108" spans="2:14">
      <c r="B108" t="s">
        <v>10878</v>
      </c>
      <c r="C108" t="s">
        <v>11151</v>
      </c>
      <c r="D108">
        <v>7</v>
      </c>
      <c r="E108">
        <v>0.43914680050188198</v>
      </c>
      <c r="F108" s="113">
        <v>5.8937465752703102E-4</v>
      </c>
      <c r="G108">
        <v>1057</v>
      </c>
      <c r="H108">
        <v>15</v>
      </c>
      <c r="I108">
        <v>13588</v>
      </c>
      <c r="J108">
        <v>5.9991169977924903</v>
      </c>
      <c r="K108">
        <v>0.80786488738487405</v>
      </c>
      <c r="L108">
        <v>4.3603407806907399E-2</v>
      </c>
      <c r="M108">
        <v>1.0478140666866</v>
      </c>
      <c r="N108" t="s">
        <v>11152</v>
      </c>
    </row>
    <row r="109" spans="2:14">
      <c r="B109" t="s">
        <v>10878</v>
      </c>
      <c r="C109" t="s">
        <v>11153</v>
      </c>
      <c r="D109">
        <v>19</v>
      </c>
      <c r="E109">
        <v>1.1919698870765301</v>
      </c>
      <c r="F109" s="113">
        <v>6.3230526873628995E-4</v>
      </c>
      <c r="G109">
        <v>1057</v>
      </c>
      <c r="H109">
        <v>100</v>
      </c>
      <c r="I109">
        <v>13588</v>
      </c>
      <c r="J109">
        <v>2.4424976348155099</v>
      </c>
      <c r="K109">
        <v>0.82962437352562501</v>
      </c>
      <c r="L109">
        <v>4.55045100249339E-2</v>
      </c>
      <c r="M109">
        <v>1.1237314496322699</v>
      </c>
      <c r="N109" t="s">
        <v>11154</v>
      </c>
    </row>
    <row r="110" spans="2:14">
      <c r="B110" t="s">
        <v>10878</v>
      </c>
      <c r="C110" t="s">
        <v>11155</v>
      </c>
      <c r="D110">
        <v>33</v>
      </c>
      <c r="E110">
        <v>2.0702634880802999</v>
      </c>
      <c r="F110" s="113">
        <v>6.7342214812609897E-4</v>
      </c>
      <c r="G110">
        <v>1057</v>
      </c>
      <c r="H110">
        <v>226</v>
      </c>
      <c r="I110">
        <v>13588</v>
      </c>
      <c r="J110">
        <v>1.87709413015631</v>
      </c>
      <c r="K110">
        <v>0.84815118606385598</v>
      </c>
      <c r="L110">
        <v>4.7180692694669797E-2</v>
      </c>
      <c r="M110">
        <v>1.1963899239735301</v>
      </c>
      <c r="N110" t="s">
        <v>11156</v>
      </c>
    </row>
    <row r="111" spans="2:14">
      <c r="B111" t="s">
        <v>10881</v>
      </c>
      <c r="C111" t="s">
        <v>11157</v>
      </c>
      <c r="D111">
        <v>65</v>
      </c>
      <c r="E111">
        <v>4.07779171894604</v>
      </c>
      <c r="F111" s="113">
        <v>8.4525486041122895E-4</v>
      </c>
      <c r="G111">
        <v>977</v>
      </c>
      <c r="H111">
        <v>552</v>
      </c>
      <c r="I111">
        <v>12504</v>
      </c>
      <c r="J111">
        <v>1.50705353566819</v>
      </c>
      <c r="K111">
        <v>0.30894272436534498</v>
      </c>
      <c r="L111">
        <v>2.1502659451682601E-2</v>
      </c>
      <c r="M111">
        <v>1.18753445366014</v>
      </c>
      <c r="N111" s="113" t="s">
        <v>11158</v>
      </c>
    </row>
    <row r="112" spans="2:14">
      <c r="B112" t="s">
        <v>10878</v>
      </c>
      <c r="C112" t="s">
        <v>10888</v>
      </c>
      <c r="D112">
        <v>7</v>
      </c>
      <c r="E112">
        <v>0.43914680050188198</v>
      </c>
      <c r="F112" s="113">
        <v>8.8135350521074398E-4</v>
      </c>
      <c r="G112">
        <v>1057</v>
      </c>
      <c r="H112">
        <v>16</v>
      </c>
      <c r="I112">
        <v>13588</v>
      </c>
      <c r="J112">
        <v>5.62417218543046</v>
      </c>
      <c r="K112">
        <v>0.91517071614716905</v>
      </c>
      <c r="L112">
        <v>5.9814292145613998E-2</v>
      </c>
      <c r="M112">
        <v>1.5630583371668501</v>
      </c>
      <c r="N112" t="s">
        <v>11159</v>
      </c>
    </row>
    <row r="113" spans="2:14">
      <c r="B113" t="s">
        <v>10892</v>
      </c>
      <c r="C113" t="s">
        <v>11160</v>
      </c>
      <c r="D113">
        <v>51</v>
      </c>
      <c r="E113">
        <v>3.1994981179422801</v>
      </c>
      <c r="F113" s="113">
        <v>8.85028571820239E-4</v>
      </c>
      <c r="G113">
        <v>1033</v>
      </c>
      <c r="H113">
        <v>409</v>
      </c>
      <c r="I113">
        <v>13288</v>
      </c>
      <c r="J113">
        <v>1.6040066556685599</v>
      </c>
      <c r="K113">
        <v>0.54080694925809503</v>
      </c>
      <c r="L113">
        <v>1.8359949269703701E-2</v>
      </c>
      <c r="M113">
        <v>1.3665109894516001</v>
      </c>
      <c r="N113" s="113" t="s">
        <v>11161</v>
      </c>
    </row>
    <row r="114" spans="2:14">
      <c r="B114" t="s">
        <v>10878</v>
      </c>
      <c r="C114" t="s">
        <v>10964</v>
      </c>
      <c r="D114">
        <v>39</v>
      </c>
      <c r="E114">
        <v>2.44667503136762</v>
      </c>
      <c r="F114">
        <v>1.03601640310893E-3</v>
      </c>
      <c r="G114">
        <v>1057</v>
      </c>
      <c r="H114">
        <v>290</v>
      </c>
      <c r="I114">
        <v>13588</v>
      </c>
      <c r="J114">
        <v>1.72880957818158</v>
      </c>
      <c r="K114">
        <v>0.94499199299691505</v>
      </c>
      <c r="L114">
        <v>6.8294453798712601E-2</v>
      </c>
      <c r="M114">
        <v>1.8349590624855501</v>
      </c>
      <c r="N114" t="s">
        <v>11162</v>
      </c>
    </row>
    <row r="115" spans="2:14">
      <c r="B115" t="s">
        <v>10878</v>
      </c>
      <c r="C115" t="s">
        <v>11163</v>
      </c>
      <c r="D115">
        <v>20</v>
      </c>
      <c r="E115">
        <v>1.2547051442910899</v>
      </c>
      <c r="F115">
        <v>1.07440726033122E-3</v>
      </c>
      <c r="G115">
        <v>1057</v>
      </c>
      <c r="H115">
        <v>113</v>
      </c>
      <c r="I115">
        <v>13588</v>
      </c>
      <c r="J115">
        <v>2.27526561231068</v>
      </c>
      <c r="K115">
        <v>0.95060013606121296</v>
      </c>
      <c r="L115">
        <v>6.91102845476773E-2</v>
      </c>
      <c r="M115">
        <v>1.9023410986523599</v>
      </c>
      <c r="N115" t="s">
        <v>11164</v>
      </c>
    </row>
    <row r="116" spans="2:14">
      <c r="B116" t="s">
        <v>10892</v>
      </c>
      <c r="C116" t="s">
        <v>11165</v>
      </c>
      <c r="D116">
        <v>51</v>
      </c>
      <c r="E116">
        <v>3.1994981179422801</v>
      </c>
      <c r="F116">
        <v>1.1549529111098799E-3</v>
      </c>
      <c r="G116">
        <v>1033</v>
      </c>
      <c r="H116">
        <v>414</v>
      </c>
      <c r="I116">
        <v>13288</v>
      </c>
      <c r="J116">
        <v>1.58463459460976</v>
      </c>
      <c r="K116">
        <v>0.63788386976117395</v>
      </c>
      <c r="L116">
        <v>2.3346191050709099E-2</v>
      </c>
      <c r="M116">
        <v>1.7797926685122301</v>
      </c>
      <c r="N116" t="s">
        <v>11166</v>
      </c>
    </row>
    <row r="117" spans="2:14">
      <c r="B117" t="s">
        <v>10878</v>
      </c>
      <c r="C117" t="s">
        <v>11167</v>
      </c>
      <c r="D117">
        <v>20</v>
      </c>
      <c r="E117">
        <v>1.2547051442910899</v>
      </c>
      <c r="F117">
        <v>1.19757362914602E-3</v>
      </c>
      <c r="G117">
        <v>1057</v>
      </c>
      <c r="H117">
        <v>114</v>
      </c>
      <c r="I117">
        <v>13588</v>
      </c>
      <c r="J117">
        <v>2.2553071420272501</v>
      </c>
      <c r="K117">
        <v>0.96501441078997396</v>
      </c>
      <c r="L117">
        <v>7.5010169693933301E-2</v>
      </c>
      <c r="M117">
        <v>2.1182229607097098</v>
      </c>
      <c r="N117" t="s">
        <v>11168</v>
      </c>
    </row>
    <row r="118" spans="2:14">
      <c r="B118" t="s">
        <v>10881</v>
      </c>
      <c r="C118" t="s">
        <v>11169</v>
      </c>
      <c r="D118">
        <v>7</v>
      </c>
      <c r="E118">
        <v>0.43914680050188198</v>
      </c>
      <c r="F118">
        <v>1.30155290678834E-3</v>
      </c>
      <c r="G118">
        <v>977</v>
      </c>
      <c r="H118">
        <v>17</v>
      </c>
      <c r="I118">
        <v>12504</v>
      </c>
      <c r="J118">
        <v>5.26991390210127</v>
      </c>
      <c r="K118">
        <v>0.43399314496980401</v>
      </c>
      <c r="L118">
        <v>3.1124728211320101E-2</v>
      </c>
      <c r="M118">
        <v>1.82314734490769</v>
      </c>
      <c r="N118" t="s">
        <v>11170</v>
      </c>
    </row>
    <row r="119" spans="2:14">
      <c r="B119" t="s">
        <v>10878</v>
      </c>
      <c r="C119" t="s">
        <v>10899</v>
      </c>
      <c r="D119">
        <v>10</v>
      </c>
      <c r="E119">
        <v>0.62735257214554496</v>
      </c>
      <c r="F119">
        <v>1.3804599278095799E-3</v>
      </c>
      <c r="G119">
        <v>1057</v>
      </c>
      <c r="H119">
        <v>36</v>
      </c>
      <c r="I119">
        <v>13588</v>
      </c>
      <c r="J119">
        <v>3.5709029748764798</v>
      </c>
      <c r="K119">
        <v>0.97904117260330603</v>
      </c>
      <c r="L119">
        <v>8.4097489195923705E-2</v>
      </c>
      <c r="M119">
        <v>2.4379526495705202</v>
      </c>
      <c r="N119" t="s">
        <v>11171</v>
      </c>
    </row>
    <row r="120" spans="2:14">
      <c r="B120" t="s">
        <v>10878</v>
      </c>
      <c r="C120" t="s">
        <v>11172</v>
      </c>
      <c r="D120">
        <v>10</v>
      </c>
      <c r="E120">
        <v>0.62735257214554496</v>
      </c>
      <c r="F120">
        <v>1.3804599278095799E-3</v>
      </c>
      <c r="G120">
        <v>1057</v>
      </c>
      <c r="H120">
        <v>36</v>
      </c>
      <c r="I120">
        <v>13588</v>
      </c>
      <c r="J120">
        <v>3.5709029748764798</v>
      </c>
      <c r="K120">
        <v>0.97904117260330603</v>
      </c>
      <c r="L120">
        <v>8.4097489195923705E-2</v>
      </c>
      <c r="M120">
        <v>2.4379526495705202</v>
      </c>
      <c r="N120" t="s">
        <v>11173</v>
      </c>
    </row>
    <row r="121" spans="2:14">
      <c r="B121" t="s">
        <v>10881</v>
      </c>
      <c r="C121" t="s">
        <v>11174</v>
      </c>
      <c r="D121">
        <v>62</v>
      </c>
      <c r="E121">
        <v>3.8895859473023799</v>
      </c>
      <c r="F121">
        <v>1.3832070530964799E-3</v>
      </c>
      <c r="G121">
        <v>977</v>
      </c>
      <c r="H121">
        <v>531</v>
      </c>
      <c r="I121">
        <v>12504</v>
      </c>
      <c r="J121">
        <v>1.49434739112583</v>
      </c>
      <c r="K121">
        <v>0.45385999450890901</v>
      </c>
      <c r="L121">
        <v>3.1334361593540402E-2</v>
      </c>
      <c r="M121">
        <v>1.9364881785195101</v>
      </c>
      <c r="N121" t="s">
        <v>11175</v>
      </c>
    </row>
    <row r="122" spans="2:14">
      <c r="B122" t="s">
        <v>10878</v>
      </c>
      <c r="C122" t="s">
        <v>11176</v>
      </c>
      <c r="D122">
        <v>19</v>
      </c>
      <c r="E122">
        <v>1.1919698870765301</v>
      </c>
      <c r="F122">
        <v>1.42897734325673E-3</v>
      </c>
      <c r="G122">
        <v>1057</v>
      </c>
      <c r="H122">
        <v>107</v>
      </c>
      <c r="I122">
        <v>13588</v>
      </c>
      <c r="J122">
        <v>2.28270806992104</v>
      </c>
      <c r="K122">
        <v>0.98170519346997498</v>
      </c>
      <c r="L122">
        <v>8.5075910106366698E-2</v>
      </c>
      <c r="M122">
        <v>2.5226072602891398</v>
      </c>
      <c r="N122" t="s">
        <v>11154</v>
      </c>
    </row>
    <row r="123" spans="2:14">
      <c r="B123" t="s">
        <v>10878</v>
      </c>
      <c r="C123" t="s">
        <v>11177</v>
      </c>
      <c r="D123">
        <v>55</v>
      </c>
      <c r="E123">
        <v>3.4504391468005</v>
      </c>
      <c r="F123">
        <v>1.4910302247854901E-3</v>
      </c>
      <c r="G123">
        <v>1057</v>
      </c>
      <c r="H123">
        <v>460</v>
      </c>
      <c r="I123">
        <v>13588</v>
      </c>
      <c r="J123">
        <v>1.5370408457077001</v>
      </c>
      <c r="K123">
        <v>0.98462505250787102</v>
      </c>
      <c r="L123">
        <v>8.6764247945453093E-2</v>
      </c>
      <c r="M123">
        <v>2.6307778913731301</v>
      </c>
      <c r="N123" t="s">
        <v>11178</v>
      </c>
    </row>
    <row r="124" spans="2:14">
      <c r="B124" t="s">
        <v>10881</v>
      </c>
      <c r="C124" t="s">
        <v>11179</v>
      </c>
      <c r="D124">
        <v>19</v>
      </c>
      <c r="E124">
        <v>1.1919698870765301</v>
      </c>
      <c r="F124">
        <v>1.49465668284834E-3</v>
      </c>
      <c r="G124">
        <v>977</v>
      </c>
      <c r="H124">
        <v>107</v>
      </c>
      <c r="I124">
        <v>12504</v>
      </c>
      <c r="J124">
        <v>2.27260639569921</v>
      </c>
      <c r="K124">
        <v>0.47985808232400601</v>
      </c>
      <c r="L124">
        <v>3.2154371682575802E-2</v>
      </c>
      <c r="M124">
        <v>2.0909907018456</v>
      </c>
      <c r="N124" t="s">
        <v>11180</v>
      </c>
    </row>
    <row r="125" spans="2:14">
      <c r="B125" t="s">
        <v>10892</v>
      </c>
      <c r="C125" t="s">
        <v>11181</v>
      </c>
      <c r="D125">
        <v>241</v>
      </c>
      <c r="E125">
        <v>15.1191969887076</v>
      </c>
      <c r="F125">
        <v>1.5423212506535499E-3</v>
      </c>
      <c r="G125">
        <v>1033</v>
      </c>
      <c r="H125">
        <v>2608</v>
      </c>
      <c r="I125">
        <v>13288</v>
      </c>
      <c r="J125">
        <v>1.1886903948829699</v>
      </c>
      <c r="K125">
        <v>0.74250292502966198</v>
      </c>
      <c r="L125">
        <v>3.0364602716045699E-2</v>
      </c>
      <c r="M125">
        <v>2.3700627555859399</v>
      </c>
      <c r="N125" t="s">
        <v>11182</v>
      </c>
    </row>
    <row r="126" spans="2:14">
      <c r="B126" t="s">
        <v>10878</v>
      </c>
      <c r="C126" t="s">
        <v>11183</v>
      </c>
      <c r="D126">
        <v>79</v>
      </c>
      <c r="E126">
        <v>4.9560853199498096</v>
      </c>
      <c r="F126">
        <v>1.5637657464477701E-3</v>
      </c>
      <c r="G126">
        <v>1057</v>
      </c>
      <c r="H126">
        <v>718</v>
      </c>
      <c r="I126">
        <v>13588</v>
      </c>
      <c r="J126">
        <v>1.41443566302907</v>
      </c>
      <c r="K126">
        <v>0.98746011848659399</v>
      </c>
      <c r="L126">
        <v>8.8958504973758096E-2</v>
      </c>
      <c r="M126">
        <v>2.7574262481381702</v>
      </c>
      <c r="N126" t="s">
        <v>11184</v>
      </c>
    </row>
    <row r="127" spans="2:14">
      <c r="B127" t="s">
        <v>10878</v>
      </c>
      <c r="C127" t="s">
        <v>10903</v>
      </c>
      <c r="D127">
        <v>16</v>
      </c>
      <c r="E127">
        <v>1.00376411543287</v>
      </c>
      <c r="F127">
        <v>1.88821030223133E-3</v>
      </c>
      <c r="G127">
        <v>1057</v>
      </c>
      <c r="H127">
        <v>84</v>
      </c>
      <c r="I127">
        <v>13588</v>
      </c>
      <c r="J127">
        <v>2.4486191827724402</v>
      </c>
      <c r="K127">
        <v>0.99494918984296699</v>
      </c>
      <c r="L127">
        <v>0.104319013519607</v>
      </c>
      <c r="M127">
        <v>3.3204631929740702</v>
      </c>
      <c r="N127" t="s">
        <v>11185</v>
      </c>
    </row>
    <row r="128" spans="2:14">
      <c r="B128" t="s">
        <v>10878</v>
      </c>
      <c r="C128" t="s">
        <v>11186</v>
      </c>
      <c r="D128">
        <v>13</v>
      </c>
      <c r="E128">
        <v>0.81555834378920899</v>
      </c>
      <c r="F128">
        <v>1.9469237283896699E-3</v>
      </c>
      <c r="G128">
        <v>1057</v>
      </c>
      <c r="H128">
        <v>60</v>
      </c>
      <c r="I128">
        <v>13588</v>
      </c>
      <c r="J128">
        <v>2.7853043204036498</v>
      </c>
      <c r="K128">
        <v>0.99571571846737295</v>
      </c>
      <c r="L128">
        <v>0.10531330358471599</v>
      </c>
      <c r="M128">
        <v>3.4220242967297501</v>
      </c>
      <c r="N128" t="s">
        <v>11187</v>
      </c>
    </row>
    <row r="129" spans="2:14">
      <c r="B129" t="s">
        <v>10878</v>
      </c>
      <c r="C129" t="s">
        <v>11188</v>
      </c>
      <c r="D129">
        <v>96</v>
      </c>
      <c r="E129">
        <v>6.0225846925972304</v>
      </c>
      <c r="F129">
        <v>2.06272362062344E-3</v>
      </c>
      <c r="G129">
        <v>1057</v>
      </c>
      <c r="H129">
        <v>915</v>
      </c>
      <c r="I129">
        <v>13588</v>
      </c>
      <c r="J129">
        <v>1.3487476154287501</v>
      </c>
      <c r="K129">
        <v>0.99690343359975397</v>
      </c>
      <c r="L129">
        <v>0.10912328481749201</v>
      </c>
      <c r="M129">
        <v>3.6220370839724101</v>
      </c>
      <c r="N129" t="s">
        <v>11189</v>
      </c>
    </row>
    <row r="130" spans="2:14">
      <c r="B130" t="s">
        <v>10878</v>
      </c>
      <c r="C130" t="s">
        <v>11190</v>
      </c>
      <c r="D130">
        <v>18</v>
      </c>
      <c r="E130">
        <v>1.12923462986198</v>
      </c>
      <c r="F130">
        <v>2.1215488185445399E-3</v>
      </c>
      <c r="G130">
        <v>1057</v>
      </c>
      <c r="H130">
        <v>102</v>
      </c>
      <c r="I130">
        <v>13588</v>
      </c>
      <c r="J130">
        <v>2.26857365462741</v>
      </c>
      <c r="K130">
        <v>0.99737427799364198</v>
      </c>
      <c r="L130">
        <v>0.109985598316431</v>
      </c>
      <c r="M130">
        <v>3.7234917578565501</v>
      </c>
      <c r="N130" t="s">
        <v>11191</v>
      </c>
    </row>
    <row r="131" spans="2:14">
      <c r="B131" t="s">
        <v>10878</v>
      </c>
      <c r="C131" t="s">
        <v>11192</v>
      </c>
      <c r="D131">
        <v>7</v>
      </c>
      <c r="E131">
        <v>0.43914680050188198</v>
      </c>
      <c r="F131">
        <v>2.43962061244331E-3</v>
      </c>
      <c r="G131">
        <v>1057</v>
      </c>
      <c r="H131">
        <v>19</v>
      </c>
      <c r="I131">
        <v>13588</v>
      </c>
      <c r="J131">
        <v>4.7361449982572301</v>
      </c>
      <c r="K131">
        <v>0.99892388563664902</v>
      </c>
      <c r="L131">
        <v>0.123159997991971</v>
      </c>
      <c r="M131">
        <v>4.27031988469881</v>
      </c>
      <c r="N131" t="s">
        <v>11193</v>
      </c>
    </row>
    <row r="132" spans="2:14">
      <c r="B132" t="s">
        <v>10878</v>
      </c>
      <c r="C132" t="s">
        <v>11194</v>
      </c>
      <c r="D132">
        <v>12</v>
      </c>
      <c r="E132">
        <v>0.75282308657465402</v>
      </c>
      <c r="F132">
        <v>2.5443225112001802E-3</v>
      </c>
      <c r="G132">
        <v>1057</v>
      </c>
      <c r="H132">
        <v>54</v>
      </c>
      <c r="I132">
        <v>13588</v>
      </c>
      <c r="J132">
        <v>2.8567223799011798</v>
      </c>
      <c r="K132">
        <v>0.99919774681814699</v>
      </c>
      <c r="L132">
        <v>0.12584029795128901</v>
      </c>
      <c r="M132">
        <v>4.4496807321296199</v>
      </c>
      <c r="N132" t="s">
        <v>11195</v>
      </c>
    </row>
    <row r="133" spans="2:14">
      <c r="B133" t="s">
        <v>10881</v>
      </c>
      <c r="C133" t="s">
        <v>11196</v>
      </c>
      <c r="D133">
        <v>11</v>
      </c>
      <c r="E133">
        <v>0.69008782936010005</v>
      </c>
      <c r="F133">
        <v>2.9016589458297202E-3</v>
      </c>
      <c r="G133">
        <v>977</v>
      </c>
      <c r="H133">
        <v>47</v>
      </c>
      <c r="I133">
        <v>12504</v>
      </c>
      <c r="J133">
        <v>2.99536139724297</v>
      </c>
      <c r="K133">
        <v>0.71913136606135597</v>
      </c>
      <c r="L133">
        <v>5.8677911680497602E-2</v>
      </c>
      <c r="M133">
        <v>4.0221630612621198</v>
      </c>
      <c r="N133" t="s">
        <v>11197</v>
      </c>
    </row>
    <row r="134" spans="2:14">
      <c r="B134" t="s">
        <v>10892</v>
      </c>
      <c r="C134" t="s">
        <v>11198</v>
      </c>
      <c r="D134">
        <v>37</v>
      </c>
      <c r="E134">
        <v>2.32120451693851</v>
      </c>
      <c r="F134">
        <v>3.0551568937684701E-3</v>
      </c>
      <c r="G134">
        <v>1033</v>
      </c>
      <c r="H134">
        <v>288</v>
      </c>
      <c r="I134">
        <v>13288</v>
      </c>
      <c r="J134">
        <v>1.6526029902118899</v>
      </c>
      <c r="K134">
        <v>0.93209146617386296</v>
      </c>
      <c r="L134">
        <v>5.80176544172619E-2</v>
      </c>
      <c r="M134">
        <v>4.64367074066267</v>
      </c>
      <c r="N134" t="s">
        <v>11199</v>
      </c>
    </row>
    <row r="135" spans="2:14">
      <c r="B135" t="s">
        <v>10878</v>
      </c>
      <c r="C135" t="s">
        <v>11200</v>
      </c>
      <c r="D135">
        <v>17</v>
      </c>
      <c r="E135">
        <v>1.0664993726474199</v>
      </c>
      <c r="F135">
        <v>3.1487845455656499E-3</v>
      </c>
      <c r="G135">
        <v>1057</v>
      </c>
      <c r="H135">
        <v>97</v>
      </c>
      <c r="I135">
        <v>13588</v>
      </c>
      <c r="J135">
        <v>2.2529820831179399</v>
      </c>
      <c r="K135">
        <v>0.99985287076561402</v>
      </c>
      <c r="L135">
        <v>0.15075800378321799</v>
      </c>
      <c r="M135">
        <v>5.4789748781826901</v>
      </c>
      <c r="N135" t="s">
        <v>11201</v>
      </c>
    </row>
    <row r="136" spans="2:14">
      <c r="B136" t="s">
        <v>10878</v>
      </c>
      <c r="C136" t="s">
        <v>10942</v>
      </c>
      <c r="D136">
        <v>15</v>
      </c>
      <c r="E136">
        <v>0.94102885821831805</v>
      </c>
      <c r="F136">
        <v>3.2013940267422302E-3</v>
      </c>
      <c r="G136">
        <v>1057</v>
      </c>
      <c r="H136">
        <v>80</v>
      </c>
      <c r="I136">
        <v>13588</v>
      </c>
      <c r="J136">
        <v>2.41035950804162</v>
      </c>
      <c r="K136">
        <v>0.99987306931480202</v>
      </c>
      <c r="L136">
        <v>0.15051491745179199</v>
      </c>
      <c r="M136">
        <v>5.5680628073197402</v>
      </c>
      <c r="N136" t="s">
        <v>11202</v>
      </c>
    </row>
    <row r="137" spans="2:14">
      <c r="B137" t="s">
        <v>10878</v>
      </c>
      <c r="C137" t="s">
        <v>11203</v>
      </c>
      <c r="D137">
        <v>19</v>
      </c>
      <c r="E137">
        <v>1.1919698870765301</v>
      </c>
      <c r="F137">
        <v>3.2501607017896002E-3</v>
      </c>
      <c r="G137">
        <v>1057</v>
      </c>
      <c r="H137">
        <v>115</v>
      </c>
      <c r="I137">
        <v>13588</v>
      </c>
      <c r="J137">
        <v>2.1239109867960999</v>
      </c>
      <c r="K137">
        <v>0.99988930812773202</v>
      </c>
      <c r="L137">
        <v>0.15011686833590601</v>
      </c>
      <c r="M137">
        <v>5.6505725999771199</v>
      </c>
      <c r="N137" t="s">
        <v>11204</v>
      </c>
    </row>
    <row r="138" spans="2:14">
      <c r="B138" t="s">
        <v>10878</v>
      </c>
      <c r="C138" t="s">
        <v>11205</v>
      </c>
      <c r="D138">
        <v>19</v>
      </c>
      <c r="E138">
        <v>1.1919698870765301</v>
      </c>
      <c r="F138">
        <v>3.2501607017896002E-3</v>
      </c>
      <c r="G138">
        <v>1057</v>
      </c>
      <c r="H138">
        <v>115</v>
      </c>
      <c r="I138">
        <v>13588</v>
      </c>
      <c r="J138">
        <v>2.1239109867960999</v>
      </c>
      <c r="K138">
        <v>0.99988930812773202</v>
      </c>
      <c r="L138">
        <v>0.15011686833590601</v>
      </c>
      <c r="M138">
        <v>5.6505725999771199</v>
      </c>
      <c r="N138" t="s">
        <v>11204</v>
      </c>
    </row>
    <row r="139" spans="2:14">
      <c r="B139" t="s">
        <v>10878</v>
      </c>
      <c r="C139" t="s">
        <v>11206</v>
      </c>
      <c r="D139">
        <v>11</v>
      </c>
      <c r="E139">
        <v>0.69008782936010005</v>
      </c>
      <c r="F139">
        <v>3.3136202087982801E-3</v>
      </c>
      <c r="G139">
        <v>1057</v>
      </c>
      <c r="H139">
        <v>48</v>
      </c>
      <c r="I139">
        <v>13588</v>
      </c>
      <c r="J139">
        <v>2.9459949542730999</v>
      </c>
      <c r="K139">
        <v>0.99990737064825996</v>
      </c>
      <c r="L139">
        <v>0.15034776541744699</v>
      </c>
      <c r="M139">
        <v>5.7578397320391304</v>
      </c>
      <c r="N139" t="s">
        <v>11207</v>
      </c>
    </row>
    <row r="140" spans="2:14">
      <c r="B140" t="s">
        <v>10881</v>
      </c>
      <c r="C140" t="s">
        <v>11208</v>
      </c>
      <c r="D140">
        <v>18</v>
      </c>
      <c r="E140">
        <v>1.12923462986198</v>
      </c>
      <c r="F140">
        <v>3.3575603398126202E-3</v>
      </c>
      <c r="G140">
        <v>977</v>
      </c>
      <c r="H140">
        <v>106</v>
      </c>
      <c r="I140">
        <v>12504</v>
      </c>
      <c r="J140">
        <v>2.1733068113786902</v>
      </c>
      <c r="K140">
        <v>0.77001072295117101</v>
      </c>
      <c r="L140">
        <v>6.4622953221965901E-2</v>
      </c>
      <c r="M140">
        <v>4.6402754404238502</v>
      </c>
      <c r="N140" t="s">
        <v>11209</v>
      </c>
    </row>
    <row r="141" spans="2:14">
      <c r="B141" t="s">
        <v>10878</v>
      </c>
      <c r="C141" t="s">
        <v>11210</v>
      </c>
      <c r="D141">
        <v>16</v>
      </c>
      <c r="E141">
        <v>1.00376411543287</v>
      </c>
      <c r="F141">
        <v>3.3827315765881101E-3</v>
      </c>
      <c r="G141">
        <v>1057</v>
      </c>
      <c r="H141">
        <v>89</v>
      </c>
      <c r="I141">
        <v>13588</v>
      </c>
      <c r="J141">
        <v>2.3110563073357899</v>
      </c>
      <c r="K141">
        <v>0.99992370687466303</v>
      </c>
      <c r="L141">
        <v>0.150803160676834</v>
      </c>
      <c r="M141">
        <v>5.8745293712549502</v>
      </c>
      <c r="N141" t="s">
        <v>11211</v>
      </c>
    </row>
    <row r="142" spans="2:14">
      <c r="B142" t="s">
        <v>10878</v>
      </c>
      <c r="C142" t="s">
        <v>11212</v>
      </c>
      <c r="D142">
        <v>9</v>
      </c>
      <c r="E142">
        <v>0.56461731493099099</v>
      </c>
      <c r="F142">
        <v>3.8008702364490999E-3</v>
      </c>
      <c r="G142">
        <v>1057</v>
      </c>
      <c r="H142">
        <v>34</v>
      </c>
      <c r="I142">
        <v>13588</v>
      </c>
      <c r="J142">
        <v>3.4028604819411199</v>
      </c>
      <c r="K142">
        <v>0.999976419656469</v>
      </c>
      <c r="L142">
        <v>0.16522651468424199</v>
      </c>
      <c r="M142">
        <v>6.5776229656313001</v>
      </c>
      <c r="N142" t="s">
        <v>11213</v>
      </c>
    </row>
    <row r="143" spans="2:14">
      <c r="B143" t="s">
        <v>10878</v>
      </c>
      <c r="C143" t="s">
        <v>10962</v>
      </c>
      <c r="D143">
        <v>27</v>
      </c>
      <c r="E143">
        <v>1.6938519447929701</v>
      </c>
      <c r="F143">
        <v>3.83277515642696E-3</v>
      </c>
      <c r="G143">
        <v>1057</v>
      </c>
      <c r="H143">
        <v>192</v>
      </c>
      <c r="I143">
        <v>13588</v>
      </c>
      <c r="J143">
        <v>1.8077696310312199</v>
      </c>
      <c r="K143">
        <v>0.99997844082533305</v>
      </c>
      <c r="L143">
        <v>0.16395971970814699</v>
      </c>
      <c r="M143">
        <v>6.6310664995761197</v>
      </c>
      <c r="N143" t="s">
        <v>11214</v>
      </c>
    </row>
    <row r="144" spans="2:14">
      <c r="B144" t="s">
        <v>10892</v>
      </c>
      <c r="C144" t="s">
        <v>11215</v>
      </c>
      <c r="D144">
        <v>24</v>
      </c>
      <c r="E144">
        <v>1.5056461731493</v>
      </c>
      <c r="F144">
        <v>4.0465320846120702E-3</v>
      </c>
      <c r="G144">
        <v>1033</v>
      </c>
      <c r="H144">
        <v>164</v>
      </c>
      <c r="I144">
        <v>13288</v>
      </c>
      <c r="J144">
        <v>1.8824640521332601</v>
      </c>
      <c r="K144">
        <v>0.97167803803086295</v>
      </c>
      <c r="L144">
        <v>7.4555226024171001E-2</v>
      </c>
      <c r="M144">
        <v>6.10661401949843</v>
      </c>
      <c r="N144" t="s">
        <v>11216</v>
      </c>
    </row>
    <row r="145" spans="2:14">
      <c r="B145" t="s">
        <v>10878</v>
      </c>
      <c r="C145" t="s">
        <v>11217</v>
      </c>
      <c r="D145">
        <v>20</v>
      </c>
      <c r="E145">
        <v>1.2547051442910899</v>
      </c>
      <c r="F145">
        <v>4.24888321043735E-3</v>
      </c>
      <c r="G145">
        <v>1057</v>
      </c>
      <c r="H145">
        <v>127</v>
      </c>
      <c r="I145">
        <v>13588</v>
      </c>
      <c r="J145">
        <v>2.0244489306386302</v>
      </c>
      <c r="K145">
        <v>0.99999330201049696</v>
      </c>
      <c r="L145">
        <v>0.17741759180706501</v>
      </c>
      <c r="M145">
        <v>7.3254463378629904</v>
      </c>
      <c r="N145" t="s">
        <v>11218</v>
      </c>
    </row>
    <row r="146" spans="2:14">
      <c r="B146" t="s">
        <v>10892</v>
      </c>
      <c r="C146" t="s">
        <v>11219</v>
      </c>
      <c r="D146">
        <v>6</v>
      </c>
      <c r="E146">
        <v>0.37641154328732701</v>
      </c>
      <c r="F146">
        <v>4.3469917276294599E-3</v>
      </c>
      <c r="G146">
        <v>1033</v>
      </c>
      <c r="H146">
        <v>15</v>
      </c>
      <c r="I146">
        <v>13288</v>
      </c>
      <c r="J146">
        <v>5.1454017424975698</v>
      </c>
      <c r="K146">
        <v>0.97827593865860396</v>
      </c>
      <c r="L146">
        <v>7.8244439033185204E-2</v>
      </c>
      <c r="M146">
        <v>6.5458296816179597</v>
      </c>
      <c r="N146" t="s">
        <v>11220</v>
      </c>
    </row>
    <row r="147" spans="2:14">
      <c r="B147" t="s">
        <v>10878</v>
      </c>
      <c r="C147" t="s">
        <v>11221</v>
      </c>
      <c r="D147">
        <v>8</v>
      </c>
      <c r="E147">
        <v>0.50188205771643601</v>
      </c>
      <c r="F147">
        <v>4.66177297769013E-3</v>
      </c>
      <c r="G147">
        <v>1057</v>
      </c>
      <c r="H147">
        <v>28</v>
      </c>
      <c r="I147">
        <v>13588</v>
      </c>
      <c r="J147">
        <v>3.6729287741586698</v>
      </c>
      <c r="K147">
        <v>0.99999790118751797</v>
      </c>
      <c r="L147">
        <v>0.19012325323889701</v>
      </c>
      <c r="M147">
        <v>8.0096349480100208</v>
      </c>
      <c r="N147" t="s">
        <v>11222</v>
      </c>
    </row>
    <row r="148" spans="2:14">
      <c r="B148" t="s">
        <v>10892</v>
      </c>
      <c r="C148" t="s">
        <v>10893</v>
      </c>
      <c r="D148">
        <v>17</v>
      </c>
      <c r="E148">
        <v>1.0664993726474199</v>
      </c>
      <c r="F148">
        <v>4.7114723159907097E-3</v>
      </c>
      <c r="G148">
        <v>1033</v>
      </c>
      <c r="H148">
        <v>101</v>
      </c>
      <c r="I148">
        <v>13288</v>
      </c>
      <c r="J148">
        <v>2.1651442975856101</v>
      </c>
      <c r="K148">
        <v>0.98425403168238901</v>
      </c>
      <c r="L148">
        <v>8.2848609975346002E-2</v>
      </c>
      <c r="M148">
        <v>7.0760515238918904</v>
      </c>
      <c r="N148" t="s">
        <v>11223</v>
      </c>
    </row>
    <row r="149" spans="2:14">
      <c r="B149" t="s">
        <v>10878</v>
      </c>
      <c r="C149" t="s">
        <v>11224</v>
      </c>
      <c r="D149">
        <v>19</v>
      </c>
      <c r="E149">
        <v>1.1919698870765301</v>
      </c>
      <c r="F149">
        <v>4.7157349934677101E-3</v>
      </c>
      <c r="G149">
        <v>1057</v>
      </c>
      <c r="H149">
        <v>119</v>
      </c>
      <c r="I149">
        <v>13588</v>
      </c>
      <c r="J149">
        <v>2.0525190208533699</v>
      </c>
      <c r="K149">
        <v>0.99999819659830802</v>
      </c>
      <c r="L149">
        <v>0.18936217454467</v>
      </c>
      <c r="M149">
        <v>8.0987008185857103</v>
      </c>
      <c r="N149" t="s">
        <v>11204</v>
      </c>
    </row>
    <row r="150" spans="2:14">
      <c r="B150" t="s">
        <v>10878</v>
      </c>
      <c r="C150" t="s">
        <v>11225</v>
      </c>
      <c r="D150">
        <v>19</v>
      </c>
      <c r="E150">
        <v>1.1919698870765301</v>
      </c>
      <c r="F150">
        <v>4.7157349934677101E-3</v>
      </c>
      <c r="G150">
        <v>1057</v>
      </c>
      <c r="H150">
        <v>119</v>
      </c>
      <c r="I150">
        <v>13588</v>
      </c>
      <c r="J150">
        <v>2.0525190208533699</v>
      </c>
      <c r="K150">
        <v>0.99999819659830802</v>
      </c>
      <c r="L150">
        <v>0.18936217454467</v>
      </c>
      <c r="M150">
        <v>8.0987008185857103</v>
      </c>
      <c r="N150" t="s">
        <v>11204</v>
      </c>
    </row>
    <row r="151" spans="2:14">
      <c r="B151" t="s">
        <v>10878</v>
      </c>
      <c r="C151" t="s">
        <v>11226</v>
      </c>
      <c r="D151">
        <v>18</v>
      </c>
      <c r="E151">
        <v>1.12923462986198</v>
      </c>
      <c r="F151">
        <v>4.7556423860970302E-3</v>
      </c>
      <c r="G151">
        <v>1057</v>
      </c>
      <c r="H151">
        <v>110</v>
      </c>
      <c r="I151">
        <v>13588</v>
      </c>
      <c r="J151">
        <v>2.1035864797454198</v>
      </c>
      <c r="K151">
        <v>0.99999838798891905</v>
      </c>
      <c r="L151">
        <v>0.18812321108501401</v>
      </c>
      <c r="M151">
        <v>8.1645167551109505</v>
      </c>
      <c r="N151" t="s">
        <v>11227</v>
      </c>
    </row>
    <row r="152" spans="2:14">
      <c r="B152" t="s">
        <v>10881</v>
      </c>
      <c r="C152" t="s">
        <v>11228</v>
      </c>
      <c r="D152">
        <v>8</v>
      </c>
      <c r="E152">
        <v>0.50188205771643601</v>
      </c>
      <c r="F152">
        <v>4.7711787934625197E-3</v>
      </c>
      <c r="G152">
        <v>977</v>
      </c>
      <c r="H152">
        <v>28</v>
      </c>
      <c r="I152">
        <v>12504</v>
      </c>
      <c r="J152">
        <v>3.6566749524784301</v>
      </c>
      <c r="K152">
        <v>0.87631224287973597</v>
      </c>
      <c r="L152">
        <v>8.6862992639240397E-2</v>
      </c>
      <c r="M152">
        <v>6.5334271603688796</v>
      </c>
      <c r="N152" t="s">
        <v>11229</v>
      </c>
    </row>
    <row r="153" spans="2:14">
      <c r="B153" t="s">
        <v>10878</v>
      </c>
      <c r="C153" t="s">
        <v>11230</v>
      </c>
      <c r="D153">
        <v>25</v>
      </c>
      <c r="E153">
        <v>1.5683814303638599</v>
      </c>
      <c r="F153">
        <v>4.8805609240458198E-3</v>
      </c>
      <c r="G153">
        <v>1057</v>
      </c>
      <c r="H153">
        <v>176</v>
      </c>
      <c r="I153">
        <v>13588</v>
      </c>
      <c r="J153">
        <v>1.82602993033456</v>
      </c>
      <c r="K153">
        <v>0.99999886541350502</v>
      </c>
      <c r="L153">
        <v>0.18990497843609</v>
      </c>
      <c r="M153">
        <v>8.3702469712065</v>
      </c>
      <c r="N153" t="s">
        <v>11231</v>
      </c>
    </row>
    <row r="154" spans="2:14">
      <c r="B154" t="s">
        <v>10881</v>
      </c>
      <c r="C154" t="s">
        <v>10960</v>
      </c>
      <c r="D154">
        <v>18</v>
      </c>
      <c r="E154">
        <v>1.12923462986198</v>
      </c>
      <c r="F154">
        <v>4.9517577697587804E-3</v>
      </c>
      <c r="G154">
        <v>977</v>
      </c>
      <c r="H154">
        <v>110</v>
      </c>
      <c r="I154">
        <v>12504</v>
      </c>
      <c r="J154">
        <v>2.0942774727831002</v>
      </c>
      <c r="K154">
        <v>0.88574168774993201</v>
      </c>
      <c r="L154">
        <v>8.6422646911671105E-2</v>
      </c>
      <c r="M154">
        <v>6.7727311209319696</v>
      </c>
      <c r="N154" t="s">
        <v>11232</v>
      </c>
    </row>
    <row r="155" spans="2:14">
      <c r="B155" t="s">
        <v>10878</v>
      </c>
      <c r="C155" t="s">
        <v>11233</v>
      </c>
      <c r="D155">
        <v>12</v>
      </c>
      <c r="E155">
        <v>0.75282308657465402</v>
      </c>
      <c r="F155">
        <v>5.2134189543102203E-3</v>
      </c>
      <c r="G155">
        <v>1057</v>
      </c>
      <c r="H155">
        <v>59</v>
      </c>
      <c r="I155">
        <v>13588</v>
      </c>
      <c r="J155">
        <v>2.6146272629604002</v>
      </c>
      <c r="K155">
        <v>0.99999955504975202</v>
      </c>
      <c r="L155">
        <v>0.19876060428362399</v>
      </c>
      <c r="M155">
        <v>8.9163137131940502</v>
      </c>
      <c r="N155" t="s">
        <v>11234</v>
      </c>
    </row>
    <row r="156" spans="2:14">
      <c r="B156" t="s">
        <v>10881</v>
      </c>
      <c r="C156" t="s">
        <v>11235</v>
      </c>
      <c r="D156">
        <v>5</v>
      </c>
      <c r="E156">
        <v>0.31367628607277198</v>
      </c>
      <c r="F156">
        <v>5.2867115038511001E-3</v>
      </c>
      <c r="G156">
        <v>977</v>
      </c>
      <c r="H156">
        <v>10</v>
      </c>
      <c r="I156">
        <v>12504</v>
      </c>
      <c r="J156">
        <v>6.3991811668372502</v>
      </c>
      <c r="K156">
        <v>0.90137410870937895</v>
      </c>
      <c r="L156">
        <v>8.8493777755421194E-2</v>
      </c>
      <c r="M156">
        <v>7.2151063521086201</v>
      </c>
      <c r="N156" t="s">
        <v>11236</v>
      </c>
    </row>
    <row r="157" spans="2:14">
      <c r="B157" t="s">
        <v>10878</v>
      </c>
      <c r="C157" t="s">
        <v>11237</v>
      </c>
      <c r="D157">
        <v>7</v>
      </c>
      <c r="E157">
        <v>0.43914680050188198</v>
      </c>
      <c r="F157">
        <v>5.4869515689759804E-3</v>
      </c>
      <c r="G157">
        <v>1057</v>
      </c>
      <c r="H157">
        <v>22</v>
      </c>
      <c r="I157">
        <v>13588</v>
      </c>
      <c r="J157">
        <v>4.0903070439494202</v>
      </c>
      <c r="K157">
        <v>0.99999979387115101</v>
      </c>
      <c r="L157">
        <v>0.20528570218556699</v>
      </c>
      <c r="M157">
        <v>9.3627536637150399</v>
      </c>
      <c r="N157" t="s">
        <v>11238</v>
      </c>
    </row>
    <row r="158" spans="2:14">
      <c r="B158" t="s">
        <v>10892</v>
      </c>
      <c r="C158" t="s">
        <v>11239</v>
      </c>
      <c r="D158">
        <v>13</v>
      </c>
      <c r="E158">
        <v>0.81555834378920899</v>
      </c>
      <c r="F158">
        <v>5.6821290606633599E-3</v>
      </c>
      <c r="G158">
        <v>1033</v>
      </c>
      <c r="H158">
        <v>68</v>
      </c>
      <c r="I158">
        <v>13288</v>
      </c>
      <c r="J158">
        <v>2.4591993622230999</v>
      </c>
      <c r="K158">
        <v>0.99332132312604904</v>
      </c>
      <c r="L158">
        <v>9.7170113433658695E-2</v>
      </c>
      <c r="M158">
        <v>8.4744011679836504</v>
      </c>
      <c r="N158" t="s">
        <v>11240</v>
      </c>
    </row>
    <row r="159" spans="2:14">
      <c r="B159" t="s">
        <v>10881</v>
      </c>
      <c r="C159" t="s">
        <v>11241</v>
      </c>
      <c r="D159">
        <v>15</v>
      </c>
      <c r="E159">
        <v>0.94102885821831805</v>
      </c>
      <c r="F159">
        <v>5.8250375701461299E-3</v>
      </c>
      <c r="G159">
        <v>977</v>
      </c>
      <c r="H159">
        <v>85</v>
      </c>
      <c r="I159">
        <v>12504</v>
      </c>
      <c r="J159">
        <v>2.2585345294719699</v>
      </c>
      <c r="K159">
        <v>0.92215100363540703</v>
      </c>
      <c r="L159">
        <v>9.3524886717396102E-2</v>
      </c>
      <c r="M159">
        <v>7.9219920069098002</v>
      </c>
      <c r="N159" t="s">
        <v>11242</v>
      </c>
    </row>
    <row r="160" spans="2:14">
      <c r="B160" t="s">
        <v>10881</v>
      </c>
      <c r="C160" t="s">
        <v>11243</v>
      </c>
      <c r="D160">
        <v>18</v>
      </c>
      <c r="E160">
        <v>1.12923462986198</v>
      </c>
      <c r="F160">
        <v>5.9548632466357903E-3</v>
      </c>
      <c r="G160">
        <v>977</v>
      </c>
      <c r="H160">
        <v>112</v>
      </c>
      <c r="I160">
        <v>12504</v>
      </c>
      <c r="J160">
        <v>2.05687966076911</v>
      </c>
      <c r="K160">
        <v>0.92646944410112697</v>
      </c>
      <c r="L160">
        <v>9.2143248310279299E-2</v>
      </c>
      <c r="M160">
        <v>8.0917178428249894</v>
      </c>
      <c r="N160" t="s">
        <v>11244</v>
      </c>
    </row>
    <row r="161" spans="2:14">
      <c r="B161" t="s">
        <v>10878</v>
      </c>
      <c r="C161" t="s">
        <v>10905</v>
      </c>
      <c r="D161">
        <v>21</v>
      </c>
      <c r="E161">
        <v>1.31744040150564</v>
      </c>
      <c r="F161">
        <v>6.2652074991402301E-3</v>
      </c>
      <c r="G161">
        <v>1057</v>
      </c>
      <c r="H161">
        <v>141</v>
      </c>
      <c r="I161">
        <v>13588</v>
      </c>
      <c r="J161">
        <v>1.9146118078061101</v>
      </c>
      <c r="K161">
        <v>0.99999997694067799</v>
      </c>
      <c r="L161">
        <v>0.22787267951446899</v>
      </c>
      <c r="M161">
        <v>10.621693394938299</v>
      </c>
      <c r="N161" t="s">
        <v>11245</v>
      </c>
    </row>
    <row r="162" spans="2:14">
      <c r="B162" t="s">
        <v>10878</v>
      </c>
      <c r="C162" t="s">
        <v>11246</v>
      </c>
      <c r="D162">
        <v>9</v>
      </c>
      <c r="E162">
        <v>0.56461731493099099</v>
      </c>
      <c r="F162">
        <v>6.5701194371306599E-3</v>
      </c>
      <c r="G162">
        <v>1057</v>
      </c>
      <c r="H162">
        <v>37</v>
      </c>
      <c r="I162">
        <v>13588</v>
      </c>
      <c r="J162">
        <v>3.1269528752972402</v>
      </c>
      <c r="K162">
        <v>0.99999999022902797</v>
      </c>
      <c r="L162">
        <v>0.23455825888533899</v>
      </c>
      <c r="M162">
        <v>11.110416263219401</v>
      </c>
      <c r="N162" t="s">
        <v>11247</v>
      </c>
    </row>
    <row r="163" spans="2:14">
      <c r="B163" t="s">
        <v>10881</v>
      </c>
      <c r="C163" t="s">
        <v>11248</v>
      </c>
      <c r="D163">
        <v>13</v>
      </c>
      <c r="E163">
        <v>0.81555834378920899</v>
      </c>
      <c r="F163">
        <v>6.6520945487904904E-3</v>
      </c>
      <c r="G163">
        <v>977</v>
      </c>
      <c r="H163">
        <v>69</v>
      </c>
      <c r="I163">
        <v>12504</v>
      </c>
      <c r="J163">
        <v>2.4112856570691101</v>
      </c>
      <c r="K163">
        <v>0.94588679917555596</v>
      </c>
      <c r="L163">
        <v>9.8925230520697405E-2</v>
      </c>
      <c r="M163">
        <v>8.9982715329135203</v>
      </c>
      <c r="N163" t="s">
        <v>11249</v>
      </c>
    </row>
    <row r="164" spans="2:14">
      <c r="B164" t="s">
        <v>10881</v>
      </c>
      <c r="C164" t="s">
        <v>11250</v>
      </c>
      <c r="D164">
        <v>13</v>
      </c>
      <c r="E164">
        <v>0.81555834378920899</v>
      </c>
      <c r="F164">
        <v>6.6520945487904904E-3</v>
      </c>
      <c r="G164">
        <v>977</v>
      </c>
      <c r="H164">
        <v>69</v>
      </c>
      <c r="I164">
        <v>12504</v>
      </c>
      <c r="J164">
        <v>2.4112856570691101</v>
      </c>
      <c r="K164">
        <v>0.94588679917555596</v>
      </c>
      <c r="L164">
        <v>9.8925230520697405E-2</v>
      </c>
      <c r="M164">
        <v>8.9982715329135203</v>
      </c>
      <c r="N164" t="s">
        <v>11249</v>
      </c>
    </row>
    <row r="165" spans="2:14">
      <c r="B165" t="s">
        <v>10878</v>
      </c>
      <c r="C165" t="s">
        <v>11251</v>
      </c>
      <c r="D165">
        <v>12</v>
      </c>
      <c r="E165">
        <v>0.75282308657465402</v>
      </c>
      <c r="F165">
        <v>6.7586936563348698E-3</v>
      </c>
      <c r="G165">
        <v>1057</v>
      </c>
      <c r="H165">
        <v>61</v>
      </c>
      <c r="I165">
        <v>13588</v>
      </c>
      <c r="J165">
        <v>2.5289017789289199</v>
      </c>
      <c r="K165">
        <v>0.99999999425548503</v>
      </c>
      <c r="L165">
        <v>0.23743819760429</v>
      </c>
      <c r="M165">
        <v>11.4114054699528</v>
      </c>
      <c r="N165" t="s">
        <v>11195</v>
      </c>
    </row>
    <row r="166" spans="2:14">
      <c r="B166" t="s">
        <v>10892</v>
      </c>
      <c r="C166" t="s">
        <v>11252</v>
      </c>
      <c r="D166">
        <v>18</v>
      </c>
      <c r="E166">
        <v>1.12923462986198</v>
      </c>
      <c r="F166">
        <v>6.7932363982784998E-3</v>
      </c>
      <c r="G166">
        <v>1033</v>
      </c>
      <c r="H166">
        <v>114</v>
      </c>
      <c r="I166">
        <v>13288</v>
      </c>
      <c r="J166">
        <v>2.0310796351964102</v>
      </c>
      <c r="K166">
        <v>0.997500411576552</v>
      </c>
      <c r="L166">
        <v>0.11293106602629301</v>
      </c>
      <c r="M166">
        <v>10.050910822013799</v>
      </c>
      <c r="N166" t="s">
        <v>11253</v>
      </c>
    </row>
    <row r="167" spans="2:14">
      <c r="B167" t="s">
        <v>10892</v>
      </c>
      <c r="C167" t="s">
        <v>10906</v>
      </c>
      <c r="D167">
        <v>22</v>
      </c>
      <c r="E167">
        <v>1.3801756587202001</v>
      </c>
      <c r="F167">
        <v>6.9476385696882097E-3</v>
      </c>
      <c r="G167">
        <v>1033</v>
      </c>
      <c r="H167">
        <v>152</v>
      </c>
      <c r="I167">
        <v>13288</v>
      </c>
      <c r="J167">
        <v>1.8618229989300401</v>
      </c>
      <c r="K167">
        <v>0.99781968867621296</v>
      </c>
      <c r="L167">
        <v>0.113223677940495</v>
      </c>
      <c r="M167">
        <v>10.2679647779264</v>
      </c>
      <c r="N167" t="s">
        <v>11254</v>
      </c>
    </row>
    <row r="168" spans="2:14">
      <c r="B168" t="s">
        <v>10881</v>
      </c>
      <c r="C168" t="s">
        <v>11255</v>
      </c>
      <c r="D168">
        <v>19</v>
      </c>
      <c r="E168">
        <v>1.1919698870765301</v>
      </c>
      <c r="F168">
        <v>6.9629849171876203E-3</v>
      </c>
      <c r="G168">
        <v>977</v>
      </c>
      <c r="H168">
        <v>123</v>
      </c>
      <c r="I168">
        <v>12504</v>
      </c>
      <c r="J168">
        <v>1.9769827995106899</v>
      </c>
      <c r="K168">
        <v>0.952805004168643</v>
      </c>
      <c r="L168">
        <v>9.9938315562455901E-2</v>
      </c>
      <c r="M168">
        <v>9.3998126855316002</v>
      </c>
      <c r="N168" t="s">
        <v>11256</v>
      </c>
    </row>
    <row r="169" spans="2:14">
      <c r="B169" t="s">
        <v>10892</v>
      </c>
      <c r="C169" t="s">
        <v>11257</v>
      </c>
      <c r="D169">
        <v>8</v>
      </c>
      <c r="E169">
        <v>0.50188205771643601</v>
      </c>
      <c r="F169">
        <v>6.9690924970280902E-3</v>
      </c>
      <c r="G169">
        <v>1033</v>
      </c>
      <c r="H169">
        <v>30</v>
      </c>
      <c r="I169">
        <v>13288</v>
      </c>
      <c r="J169">
        <v>3.4302678283317198</v>
      </c>
      <c r="K169">
        <v>0.99786070243778302</v>
      </c>
      <c r="L169">
        <v>0.111496666643155</v>
      </c>
      <c r="M169">
        <v>10.298085260596901</v>
      </c>
      <c r="N169" t="s">
        <v>11258</v>
      </c>
    </row>
    <row r="170" spans="2:14">
      <c r="B170" t="s">
        <v>10892</v>
      </c>
      <c r="C170" t="s">
        <v>11259</v>
      </c>
      <c r="D170">
        <v>13</v>
      </c>
      <c r="E170">
        <v>0.81555834378920899</v>
      </c>
      <c r="F170">
        <v>7.1989810840434798E-3</v>
      </c>
      <c r="G170">
        <v>1033</v>
      </c>
      <c r="H170">
        <v>70</v>
      </c>
      <c r="I170">
        <v>13288</v>
      </c>
      <c r="J170">
        <v>2.3889365233024402</v>
      </c>
      <c r="K170">
        <v>0.99825463489099897</v>
      </c>
      <c r="L170">
        <v>0.112925451882068</v>
      </c>
      <c r="M170">
        <v>10.6202466930608</v>
      </c>
      <c r="N170" t="s">
        <v>11240</v>
      </c>
    </row>
    <row r="171" spans="2:14">
      <c r="B171" t="s">
        <v>10878</v>
      </c>
      <c r="C171" t="s">
        <v>10954</v>
      </c>
      <c r="D171">
        <v>34</v>
      </c>
      <c r="E171">
        <v>2.13299874529485</v>
      </c>
      <c r="F171">
        <v>7.4137022829753596E-3</v>
      </c>
      <c r="G171">
        <v>1057</v>
      </c>
      <c r="H171">
        <v>273</v>
      </c>
      <c r="I171">
        <v>13588</v>
      </c>
      <c r="J171">
        <v>1.60102023488967</v>
      </c>
      <c r="K171">
        <v>0.99999999909294102</v>
      </c>
      <c r="L171">
        <v>0.25416501768358102</v>
      </c>
      <c r="M171">
        <v>12.4494272201458</v>
      </c>
      <c r="N171" t="s">
        <v>11260</v>
      </c>
    </row>
    <row r="172" spans="2:14">
      <c r="B172" t="s">
        <v>10892</v>
      </c>
      <c r="C172" t="s">
        <v>11261</v>
      </c>
      <c r="D172">
        <v>5</v>
      </c>
      <c r="E172">
        <v>0.31367628607277198</v>
      </c>
      <c r="F172">
        <v>7.66361338070283E-3</v>
      </c>
      <c r="G172">
        <v>1033</v>
      </c>
      <c r="H172">
        <v>11</v>
      </c>
      <c r="I172">
        <v>13288</v>
      </c>
      <c r="J172">
        <v>5.8470474346563401</v>
      </c>
      <c r="K172">
        <v>0.99884338895464198</v>
      </c>
      <c r="L172">
        <v>0.117703451513513</v>
      </c>
      <c r="M172">
        <v>11.268071062379001</v>
      </c>
      <c r="N172" t="s">
        <v>11236</v>
      </c>
    </row>
    <row r="173" spans="2:14">
      <c r="B173" t="s">
        <v>10878</v>
      </c>
      <c r="C173" t="s">
        <v>11262</v>
      </c>
      <c r="D173">
        <v>5</v>
      </c>
      <c r="E173">
        <v>0.31367628607277198</v>
      </c>
      <c r="F173">
        <v>7.6823452635509503E-3</v>
      </c>
      <c r="G173">
        <v>1057</v>
      </c>
      <c r="H173">
        <v>11</v>
      </c>
      <c r="I173">
        <v>13588</v>
      </c>
      <c r="J173">
        <v>5.84329577707061</v>
      </c>
      <c r="K173">
        <v>0.99999999957468599</v>
      </c>
      <c r="L173">
        <v>0.25895738187207901</v>
      </c>
      <c r="M173">
        <v>12.8718285416178</v>
      </c>
      <c r="N173" t="s">
        <v>11263</v>
      </c>
    </row>
    <row r="174" spans="2:14">
      <c r="B174" t="s">
        <v>10878</v>
      </c>
      <c r="C174" t="s">
        <v>11264</v>
      </c>
      <c r="D174">
        <v>5</v>
      </c>
      <c r="E174">
        <v>0.31367628607277198</v>
      </c>
      <c r="F174">
        <v>7.6823452635509503E-3</v>
      </c>
      <c r="G174">
        <v>1057</v>
      </c>
      <c r="H174">
        <v>11</v>
      </c>
      <c r="I174">
        <v>13588</v>
      </c>
      <c r="J174">
        <v>5.84329577707061</v>
      </c>
      <c r="K174">
        <v>0.99999999957468599</v>
      </c>
      <c r="L174">
        <v>0.25895738187207901</v>
      </c>
      <c r="M174">
        <v>12.8718285416178</v>
      </c>
      <c r="N174" t="s">
        <v>11265</v>
      </c>
    </row>
    <row r="175" spans="2:14">
      <c r="B175" t="s">
        <v>10878</v>
      </c>
      <c r="C175" t="s">
        <v>11266</v>
      </c>
      <c r="D175">
        <v>16</v>
      </c>
      <c r="E175">
        <v>1.00376411543287</v>
      </c>
      <c r="F175">
        <v>7.68407930363632E-3</v>
      </c>
      <c r="G175">
        <v>1057</v>
      </c>
      <c r="H175">
        <v>97</v>
      </c>
      <c r="I175">
        <v>13588</v>
      </c>
      <c r="J175">
        <v>2.12045372528747</v>
      </c>
      <c r="K175">
        <v>0.99999999957676</v>
      </c>
      <c r="L175">
        <v>0.25595865833305897</v>
      </c>
      <c r="M175">
        <v>12.8745488031756</v>
      </c>
      <c r="N175" t="s">
        <v>11267</v>
      </c>
    </row>
    <row r="176" spans="2:14">
      <c r="B176" t="s">
        <v>10878</v>
      </c>
      <c r="C176" t="s">
        <v>11268</v>
      </c>
      <c r="D176">
        <v>16</v>
      </c>
      <c r="E176">
        <v>1.00376411543287</v>
      </c>
      <c r="F176">
        <v>7.68407930363632E-3</v>
      </c>
      <c r="G176">
        <v>1057</v>
      </c>
      <c r="H176">
        <v>97</v>
      </c>
      <c r="I176">
        <v>13588</v>
      </c>
      <c r="J176">
        <v>2.12045372528747</v>
      </c>
      <c r="K176">
        <v>0.99999999957676</v>
      </c>
      <c r="L176">
        <v>0.25595865833305897</v>
      </c>
      <c r="M176">
        <v>12.8745488031756</v>
      </c>
      <c r="N176" t="s">
        <v>11267</v>
      </c>
    </row>
    <row r="177" spans="2:14">
      <c r="B177" t="s">
        <v>10878</v>
      </c>
      <c r="C177" t="s">
        <v>11269</v>
      </c>
      <c r="D177">
        <v>6</v>
      </c>
      <c r="E177">
        <v>0.37641154328732701</v>
      </c>
      <c r="F177">
        <v>7.8864063005587501E-3</v>
      </c>
      <c r="G177">
        <v>1057</v>
      </c>
      <c r="H177">
        <v>17</v>
      </c>
      <c r="I177">
        <v>13588</v>
      </c>
      <c r="J177">
        <v>4.53714730925482</v>
      </c>
      <c r="K177">
        <v>0.99999999976077902</v>
      </c>
      <c r="L177">
        <v>0.25871748518125998</v>
      </c>
      <c r="M177">
        <v>13.1913978077352</v>
      </c>
      <c r="N177" t="s">
        <v>11270</v>
      </c>
    </row>
    <row r="178" spans="2:14">
      <c r="B178" t="s">
        <v>10878</v>
      </c>
      <c r="C178" t="s">
        <v>11271</v>
      </c>
      <c r="D178">
        <v>6</v>
      </c>
      <c r="E178">
        <v>0.37641154328732701</v>
      </c>
      <c r="F178">
        <v>7.8864063005587501E-3</v>
      </c>
      <c r="G178">
        <v>1057</v>
      </c>
      <c r="H178">
        <v>17</v>
      </c>
      <c r="I178">
        <v>13588</v>
      </c>
      <c r="J178">
        <v>4.53714730925482</v>
      </c>
      <c r="K178">
        <v>0.99999999976077902</v>
      </c>
      <c r="L178">
        <v>0.25871748518125998</v>
      </c>
      <c r="M178">
        <v>13.1913978077352</v>
      </c>
      <c r="N178" t="s">
        <v>11272</v>
      </c>
    </row>
    <row r="179" spans="2:14">
      <c r="B179" t="s">
        <v>10878</v>
      </c>
      <c r="C179" t="s">
        <v>11273</v>
      </c>
      <c r="D179">
        <v>23</v>
      </c>
      <c r="E179">
        <v>1.44291091593475</v>
      </c>
      <c r="F179">
        <v>8.87228616020206E-3</v>
      </c>
      <c r="G179">
        <v>1057</v>
      </c>
      <c r="H179">
        <v>165</v>
      </c>
      <c r="I179">
        <v>13588</v>
      </c>
      <c r="J179">
        <v>1.7919440383016501</v>
      </c>
      <c r="K179">
        <v>0.99999999998518496</v>
      </c>
      <c r="L179">
        <v>0.282851616028025</v>
      </c>
      <c r="M179">
        <v>14.7198071901649</v>
      </c>
      <c r="N179" t="s">
        <v>11274</v>
      </c>
    </row>
    <row r="180" spans="2:14">
      <c r="B180" t="s">
        <v>10878</v>
      </c>
      <c r="C180" t="s">
        <v>11275</v>
      </c>
      <c r="D180">
        <v>20</v>
      </c>
      <c r="E180">
        <v>1.2547051442910899</v>
      </c>
      <c r="F180">
        <v>8.9044379359321697E-3</v>
      </c>
      <c r="G180">
        <v>1057</v>
      </c>
      <c r="H180">
        <v>136</v>
      </c>
      <c r="I180">
        <v>13588</v>
      </c>
      <c r="J180">
        <v>1.89047804552284</v>
      </c>
      <c r="K180">
        <v>0.99999999998647104</v>
      </c>
      <c r="L180">
        <v>0.280567216991988</v>
      </c>
      <c r="M180">
        <v>14.7692217303166</v>
      </c>
      <c r="N180" t="s">
        <v>11218</v>
      </c>
    </row>
    <row r="181" spans="2:14">
      <c r="B181" t="s">
        <v>10881</v>
      </c>
      <c r="C181" t="s">
        <v>10969</v>
      </c>
      <c r="D181">
        <v>27</v>
      </c>
      <c r="E181">
        <v>1.6938519447929701</v>
      </c>
      <c r="F181">
        <v>9.4664656471034597E-3</v>
      </c>
      <c r="G181">
        <v>977</v>
      </c>
      <c r="H181">
        <v>205</v>
      </c>
      <c r="I181">
        <v>12504</v>
      </c>
      <c r="J181">
        <v>1.6856379658985901</v>
      </c>
      <c r="K181">
        <v>0.984338512375178</v>
      </c>
      <c r="L181">
        <v>0.129381749183335</v>
      </c>
      <c r="M181">
        <v>12.5737747593852</v>
      </c>
      <c r="N181" t="s">
        <v>11276</v>
      </c>
    </row>
    <row r="182" spans="2:14">
      <c r="B182" t="s">
        <v>10881</v>
      </c>
      <c r="C182" t="s">
        <v>11277</v>
      </c>
      <c r="D182">
        <v>10</v>
      </c>
      <c r="E182">
        <v>0.62735257214554496</v>
      </c>
      <c r="F182">
        <v>9.5054841960448503E-3</v>
      </c>
      <c r="G182">
        <v>977</v>
      </c>
      <c r="H182">
        <v>47</v>
      </c>
      <c r="I182">
        <v>12504</v>
      </c>
      <c r="J182">
        <v>2.7230558156754201</v>
      </c>
      <c r="K182">
        <v>0.98460580823775101</v>
      </c>
      <c r="L182">
        <v>0.12596737933949101</v>
      </c>
      <c r="M182">
        <v>12.622415239657</v>
      </c>
      <c r="N182" t="s">
        <v>11278</v>
      </c>
    </row>
    <row r="183" spans="2:14">
      <c r="B183" t="s">
        <v>10878</v>
      </c>
      <c r="C183" t="s">
        <v>10932</v>
      </c>
      <c r="D183">
        <v>25</v>
      </c>
      <c r="E183">
        <v>1.5683814303638599</v>
      </c>
      <c r="F183">
        <v>9.6218572736148297E-3</v>
      </c>
      <c r="G183">
        <v>1057</v>
      </c>
      <c r="H183">
        <v>186</v>
      </c>
      <c r="I183">
        <v>13588</v>
      </c>
      <c r="J183">
        <v>1.72785627816604</v>
      </c>
      <c r="K183">
        <v>0.99999999999821598</v>
      </c>
      <c r="L183">
        <v>0.29624763699477202</v>
      </c>
      <c r="M183">
        <v>15.8648289293712</v>
      </c>
      <c r="N183" t="s">
        <v>11279</v>
      </c>
    </row>
    <row r="184" spans="2:14">
      <c r="B184" t="s">
        <v>10892</v>
      </c>
      <c r="C184" t="s">
        <v>11280</v>
      </c>
      <c r="D184">
        <v>19</v>
      </c>
      <c r="E184">
        <v>1.1919698870765301</v>
      </c>
      <c r="F184">
        <v>9.9613418750233405E-3</v>
      </c>
      <c r="G184">
        <v>1033</v>
      </c>
      <c r="H184">
        <v>128</v>
      </c>
      <c r="I184">
        <v>13288</v>
      </c>
      <c r="J184">
        <v>1.90942642787996</v>
      </c>
      <c r="K184">
        <v>0.99984925519081402</v>
      </c>
      <c r="L184">
        <v>0.147855004958372</v>
      </c>
      <c r="M184">
        <v>14.4076539163656</v>
      </c>
      <c r="N184" t="s">
        <v>11281</v>
      </c>
    </row>
    <row r="185" spans="2:14">
      <c r="B185" t="s">
        <v>10892</v>
      </c>
      <c r="C185" t="s">
        <v>11282</v>
      </c>
      <c r="D185">
        <v>19</v>
      </c>
      <c r="E185">
        <v>1.1919698870765301</v>
      </c>
      <c r="F185">
        <v>9.9613418750233405E-3</v>
      </c>
      <c r="G185">
        <v>1033</v>
      </c>
      <c r="H185">
        <v>128</v>
      </c>
      <c r="I185">
        <v>13288</v>
      </c>
      <c r="J185">
        <v>1.90942642787996</v>
      </c>
      <c r="K185">
        <v>0.99984925519081402</v>
      </c>
      <c r="L185">
        <v>0.147855004958372</v>
      </c>
      <c r="M185">
        <v>14.4076539163656</v>
      </c>
      <c r="N185" t="s">
        <v>11281</v>
      </c>
    </row>
    <row r="186" spans="2:14">
      <c r="B186" t="s">
        <v>10878</v>
      </c>
      <c r="C186" t="s">
        <v>11283</v>
      </c>
      <c r="D186">
        <v>6</v>
      </c>
      <c r="E186">
        <v>0.37641154328732701</v>
      </c>
      <c r="F186">
        <v>1.0232966182478299E-2</v>
      </c>
      <c r="G186">
        <v>1057</v>
      </c>
      <c r="H186">
        <v>18</v>
      </c>
      <c r="I186">
        <v>13588</v>
      </c>
      <c r="J186">
        <v>4.2850835698517802</v>
      </c>
      <c r="K186">
        <v>0.99999999999968203</v>
      </c>
      <c r="L186">
        <v>0.30855101699203902</v>
      </c>
      <c r="M186">
        <v>16.7875845486641</v>
      </c>
      <c r="N186" t="s">
        <v>11284</v>
      </c>
    </row>
    <row r="187" spans="2:14">
      <c r="B187" t="s">
        <v>10892</v>
      </c>
      <c r="C187" t="s">
        <v>11285</v>
      </c>
      <c r="D187">
        <v>20</v>
      </c>
      <c r="E187">
        <v>1.2547051442910899</v>
      </c>
      <c r="F187">
        <v>1.0281373246854001E-2</v>
      </c>
      <c r="G187">
        <v>1033</v>
      </c>
      <c r="H187">
        <v>138</v>
      </c>
      <c r="I187">
        <v>13288</v>
      </c>
      <c r="J187">
        <v>1.86427599365854</v>
      </c>
      <c r="K187">
        <v>0.99988654520262898</v>
      </c>
      <c r="L187">
        <v>0.14974262368649899</v>
      </c>
      <c r="M187">
        <v>14.8366002705986</v>
      </c>
      <c r="N187" t="s">
        <v>11286</v>
      </c>
    </row>
    <row r="188" spans="2:14">
      <c r="B188" t="s">
        <v>10878</v>
      </c>
      <c r="C188" t="s">
        <v>11287</v>
      </c>
      <c r="D188">
        <v>10</v>
      </c>
      <c r="E188">
        <v>0.62735257214554496</v>
      </c>
      <c r="F188">
        <v>1.0631899973520299E-2</v>
      </c>
      <c r="G188">
        <v>1057</v>
      </c>
      <c r="H188">
        <v>48</v>
      </c>
      <c r="I188">
        <v>13588</v>
      </c>
      <c r="J188">
        <v>2.6781772311573602</v>
      </c>
      <c r="K188">
        <v>0.99999999999989697</v>
      </c>
      <c r="L188">
        <v>0.31516252845883802</v>
      </c>
      <c r="M188">
        <v>17.384799142739499</v>
      </c>
      <c r="N188" t="s">
        <v>11288</v>
      </c>
    </row>
    <row r="189" spans="2:14">
      <c r="B189" t="s">
        <v>10878</v>
      </c>
      <c r="C189" t="s">
        <v>11289</v>
      </c>
      <c r="D189">
        <v>7</v>
      </c>
      <c r="E189">
        <v>0.43914680050188198</v>
      </c>
      <c r="F189">
        <v>1.06633050187933E-2</v>
      </c>
      <c r="G189">
        <v>1057</v>
      </c>
      <c r="H189">
        <v>25</v>
      </c>
      <c r="I189">
        <v>13588</v>
      </c>
      <c r="J189">
        <v>3.59947019867549</v>
      </c>
      <c r="K189">
        <v>0.99999999999990596</v>
      </c>
      <c r="L189">
        <v>0.31267757763519799</v>
      </c>
      <c r="M189">
        <v>17.431641126283601</v>
      </c>
      <c r="N189" t="s">
        <v>11290</v>
      </c>
    </row>
    <row r="190" spans="2:14">
      <c r="B190" t="s">
        <v>10881</v>
      </c>
      <c r="C190" t="s">
        <v>11291</v>
      </c>
      <c r="D190">
        <v>27</v>
      </c>
      <c r="E190">
        <v>1.6938519447929701</v>
      </c>
      <c r="F190">
        <v>1.06778041108225E-2</v>
      </c>
      <c r="G190">
        <v>977</v>
      </c>
      <c r="H190">
        <v>207</v>
      </c>
      <c r="I190">
        <v>12504</v>
      </c>
      <c r="J190">
        <v>1.6693516087401501</v>
      </c>
      <c r="K190">
        <v>0.99082517129968695</v>
      </c>
      <c r="L190">
        <v>0.13636310688263101</v>
      </c>
      <c r="M190">
        <v>14.0721539361077</v>
      </c>
      <c r="N190" t="s">
        <v>11292</v>
      </c>
    </row>
    <row r="191" spans="2:14">
      <c r="B191" t="s">
        <v>10892</v>
      </c>
      <c r="C191" t="s">
        <v>10901</v>
      </c>
      <c r="D191">
        <v>5</v>
      </c>
      <c r="E191">
        <v>0.31367628607277198</v>
      </c>
      <c r="F191">
        <v>1.0797727572599501E-2</v>
      </c>
      <c r="G191">
        <v>1033</v>
      </c>
      <c r="H191">
        <v>12</v>
      </c>
      <c r="I191">
        <v>13288</v>
      </c>
      <c r="J191">
        <v>5.3597934817683104</v>
      </c>
      <c r="K191">
        <v>0.99992828539404599</v>
      </c>
      <c r="L191">
        <v>0.15415387959916599</v>
      </c>
      <c r="M191">
        <v>15.5244452353915</v>
      </c>
      <c r="N191" t="s">
        <v>11293</v>
      </c>
    </row>
    <row r="192" spans="2:14">
      <c r="B192" t="s">
        <v>10892</v>
      </c>
      <c r="C192" t="s">
        <v>11294</v>
      </c>
      <c r="D192">
        <v>12</v>
      </c>
      <c r="E192">
        <v>0.75282308657465402</v>
      </c>
      <c r="F192">
        <v>1.08496886208175E-2</v>
      </c>
      <c r="G192">
        <v>1033</v>
      </c>
      <c r="H192">
        <v>65</v>
      </c>
      <c r="I192">
        <v>13288</v>
      </c>
      <c r="J192">
        <v>2.37480080422965</v>
      </c>
      <c r="K192">
        <v>0.99993152142614405</v>
      </c>
      <c r="L192">
        <v>0.15238385747903599</v>
      </c>
      <c r="M192">
        <v>15.593374869328599</v>
      </c>
      <c r="N192" t="s">
        <v>11295</v>
      </c>
    </row>
    <row r="193" spans="2:14">
      <c r="B193" t="s">
        <v>10881</v>
      </c>
      <c r="C193" t="s">
        <v>10978</v>
      </c>
      <c r="D193">
        <v>5</v>
      </c>
      <c r="E193">
        <v>0.31367628607277198</v>
      </c>
      <c r="F193">
        <v>1.0985900652491E-2</v>
      </c>
      <c r="G193">
        <v>977</v>
      </c>
      <c r="H193">
        <v>12</v>
      </c>
      <c r="I193">
        <v>12504</v>
      </c>
      <c r="J193">
        <v>5.3326509723643802</v>
      </c>
      <c r="K193">
        <v>0.99199271956061097</v>
      </c>
      <c r="L193">
        <v>0.13608852300851601</v>
      </c>
      <c r="M193">
        <v>14.449432340544</v>
      </c>
      <c r="N193" t="s">
        <v>11296</v>
      </c>
    </row>
    <row r="194" spans="2:14">
      <c r="B194" t="s">
        <v>10892</v>
      </c>
      <c r="C194" t="s">
        <v>11297</v>
      </c>
      <c r="D194">
        <v>14</v>
      </c>
      <c r="E194">
        <v>0.87829360100376397</v>
      </c>
      <c r="F194">
        <v>1.1271399795222001E-2</v>
      </c>
      <c r="G194">
        <v>1033</v>
      </c>
      <c r="H194">
        <v>83</v>
      </c>
      <c r="I194">
        <v>13288</v>
      </c>
      <c r="J194">
        <v>2.16974772273994</v>
      </c>
      <c r="K194">
        <v>0.99995292740640296</v>
      </c>
      <c r="L194">
        <v>0.15538831224083499</v>
      </c>
      <c r="M194">
        <v>16.150858020563799</v>
      </c>
      <c r="N194" t="s">
        <v>11298</v>
      </c>
    </row>
    <row r="195" spans="2:14">
      <c r="B195" t="s">
        <v>10892</v>
      </c>
      <c r="C195" t="s">
        <v>11299</v>
      </c>
      <c r="D195">
        <v>14</v>
      </c>
      <c r="E195">
        <v>0.87829360100376397</v>
      </c>
      <c r="F195">
        <v>1.1271399795222001E-2</v>
      </c>
      <c r="G195">
        <v>1033</v>
      </c>
      <c r="H195">
        <v>83</v>
      </c>
      <c r="I195">
        <v>13288</v>
      </c>
      <c r="J195">
        <v>2.16974772273994</v>
      </c>
      <c r="K195">
        <v>0.99995292740640296</v>
      </c>
      <c r="L195">
        <v>0.15538831224083499</v>
      </c>
      <c r="M195">
        <v>16.150858020563799</v>
      </c>
      <c r="N195" t="s">
        <v>11300</v>
      </c>
    </row>
    <row r="196" spans="2:14">
      <c r="B196" t="s">
        <v>10878</v>
      </c>
      <c r="C196" t="s">
        <v>11301</v>
      </c>
      <c r="D196">
        <v>51</v>
      </c>
      <c r="E196">
        <v>3.1994981179422801</v>
      </c>
      <c r="F196">
        <v>1.24344222446316E-2</v>
      </c>
      <c r="G196">
        <v>1057</v>
      </c>
      <c r="H196">
        <v>466</v>
      </c>
      <c r="I196">
        <v>13588</v>
      </c>
      <c r="J196">
        <v>1.40690512057365</v>
      </c>
      <c r="K196">
        <v>0.999999999999999</v>
      </c>
      <c r="L196">
        <v>0.35093190803859697</v>
      </c>
      <c r="M196">
        <v>20.033134225043899</v>
      </c>
      <c r="N196" t="s">
        <v>11302</v>
      </c>
    </row>
    <row r="197" spans="2:14">
      <c r="B197" t="s">
        <v>10881</v>
      </c>
      <c r="C197" t="s">
        <v>11303</v>
      </c>
      <c r="D197">
        <v>12</v>
      </c>
      <c r="E197">
        <v>0.75282308657465402</v>
      </c>
      <c r="F197">
        <v>1.25538946745872E-2</v>
      </c>
      <c r="G197">
        <v>977</v>
      </c>
      <c r="H197">
        <v>66</v>
      </c>
      <c r="I197">
        <v>12504</v>
      </c>
      <c r="J197">
        <v>2.3269749697590001</v>
      </c>
      <c r="K197">
        <v>0.99599726969429803</v>
      </c>
      <c r="L197">
        <v>0.14987836558197501</v>
      </c>
      <c r="M197">
        <v>16.345777427543201</v>
      </c>
      <c r="N197" t="s">
        <v>11304</v>
      </c>
    </row>
    <row r="198" spans="2:14">
      <c r="B198" t="s">
        <v>10881</v>
      </c>
      <c r="C198" t="s">
        <v>11305</v>
      </c>
      <c r="D198">
        <v>23</v>
      </c>
      <c r="E198">
        <v>1.44291091593475</v>
      </c>
      <c r="F198">
        <v>1.2938988236457699E-2</v>
      </c>
      <c r="G198">
        <v>977</v>
      </c>
      <c r="H198">
        <v>170</v>
      </c>
      <c r="I198">
        <v>12504</v>
      </c>
      <c r="J198">
        <v>1.7315431392618399</v>
      </c>
      <c r="K198">
        <v>0.99662458569076595</v>
      </c>
      <c r="L198">
        <v>0.15007466731331401</v>
      </c>
      <c r="M198">
        <v>16.805500000690799</v>
      </c>
      <c r="N198" t="s">
        <v>11306</v>
      </c>
    </row>
    <row r="199" spans="2:14">
      <c r="B199" t="s">
        <v>10878</v>
      </c>
      <c r="C199" t="s">
        <v>11307</v>
      </c>
      <c r="D199">
        <v>19</v>
      </c>
      <c r="E199">
        <v>1.1919698870765301</v>
      </c>
      <c r="F199">
        <v>1.35777647385347E-2</v>
      </c>
      <c r="G199">
        <v>1057</v>
      </c>
      <c r="H199">
        <v>132</v>
      </c>
      <c r="I199">
        <v>13588</v>
      </c>
      <c r="J199">
        <v>1.8503769960723599</v>
      </c>
      <c r="K199">
        <v>1</v>
      </c>
      <c r="L199">
        <v>0.37279000731877199</v>
      </c>
      <c r="M199">
        <v>21.671215533438701</v>
      </c>
      <c r="N199" t="s">
        <v>11308</v>
      </c>
    </row>
    <row r="200" spans="2:14">
      <c r="B200" t="s">
        <v>10878</v>
      </c>
      <c r="C200" t="s">
        <v>11309</v>
      </c>
      <c r="D200">
        <v>12</v>
      </c>
      <c r="E200">
        <v>0.75282308657465402</v>
      </c>
      <c r="F200">
        <v>1.35970860838602E-2</v>
      </c>
      <c r="G200">
        <v>1057</v>
      </c>
      <c r="H200">
        <v>67</v>
      </c>
      <c r="I200">
        <v>13588</v>
      </c>
      <c r="J200">
        <v>2.3024329629054301</v>
      </c>
      <c r="K200">
        <v>1</v>
      </c>
      <c r="L200">
        <v>0.36967140829267697</v>
      </c>
      <c r="M200">
        <v>21.698623335394601</v>
      </c>
      <c r="N200" t="s">
        <v>11310</v>
      </c>
    </row>
    <row r="201" spans="2:14">
      <c r="B201" t="s">
        <v>10878</v>
      </c>
      <c r="C201" t="s">
        <v>11311</v>
      </c>
      <c r="D201">
        <v>8</v>
      </c>
      <c r="E201">
        <v>0.50188205771643601</v>
      </c>
      <c r="F201">
        <v>1.40994967794843E-2</v>
      </c>
      <c r="G201">
        <v>1057</v>
      </c>
      <c r="H201">
        <v>34</v>
      </c>
      <c r="I201">
        <v>13588</v>
      </c>
      <c r="J201">
        <v>3.0247648728365499</v>
      </c>
      <c r="K201">
        <v>1</v>
      </c>
      <c r="L201">
        <v>0.37686361942684798</v>
      </c>
      <c r="M201">
        <v>22.408134932016399</v>
      </c>
      <c r="N201" t="s">
        <v>11312</v>
      </c>
    </row>
    <row r="202" spans="2:14">
      <c r="B202" t="s">
        <v>10881</v>
      </c>
      <c r="C202" t="s">
        <v>11313</v>
      </c>
      <c r="D202">
        <v>10</v>
      </c>
      <c r="E202">
        <v>0.62735257214554496</v>
      </c>
      <c r="F202">
        <v>1.4182037468678599E-2</v>
      </c>
      <c r="G202">
        <v>977</v>
      </c>
      <c r="H202">
        <v>50</v>
      </c>
      <c r="I202">
        <v>12504</v>
      </c>
      <c r="J202">
        <v>2.5596724667349</v>
      </c>
      <c r="K202">
        <v>0.99805387934327505</v>
      </c>
      <c r="L202">
        <v>0.15918749897708301</v>
      </c>
      <c r="M202">
        <v>18.273476074321</v>
      </c>
      <c r="N202" t="s">
        <v>11314</v>
      </c>
    </row>
    <row r="203" spans="2:14">
      <c r="B203" t="s">
        <v>10892</v>
      </c>
      <c r="C203" t="s">
        <v>11315</v>
      </c>
      <c r="D203">
        <v>5</v>
      </c>
      <c r="E203">
        <v>0.31367628607277198</v>
      </c>
      <c r="F203">
        <v>1.46529681694899E-2</v>
      </c>
      <c r="G203">
        <v>1033</v>
      </c>
      <c r="H203">
        <v>13</v>
      </c>
      <c r="I203">
        <v>13288</v>
      </c>
      <c r="J203">
        <v>4.9475016754784402</v>
      </c>
      <c r="K203">
        <v>0.99999768304307302</v>
      </c>
      <c r="L203">
        <v>0.19446954240867401</v>
      </c>
      <c r="M203">
        <v>20.498180939135001</v>
      </c>
      <c r="N203" t="s">
        <v>11316</v>
      </c>
    </row>
    <row r="204" spans="2:14">
      <c r="B204" t="s">
        <v>10881</v>
      </c>
      <c r="C204" t="s">
        <v>11317</v>
      </c>
      <c r="D204">
        <v>5</v>
      </c>
      <c r="E204">
        <v>0.31367628607277198</v>
      </c>
      <c r="F204">
        <v>1.4903784427669001E-2</v>
      </c>
      <c r="G204">
        <v>977</v>
      </c>
      <c r="H204">
        <v>13</v>
      </c>
      <c r="I204">
        <v>12504</v>
      </c>
      <c r="J204">
        <v>4.9224470514132701</v>
      </c>
      <c r="K204">
        <v>0.99858690833536701</v>
      </c>
      <c r="L204">
        <v>0.16251395986704101</v>
      </c>
      <c r="M204">
        <v>19.114739274829301</v>
      </c>
      <c r="N204" t="s">
        <v>11236</v>
      </c>
    </row>
    <row r="205" spans="2:14">
      <c r="B205" t="s">
        <v>10881</v>
      </c>
      <c r="C205" t="s">
        <v>11318</v>
      </c>
      <c r="D205">
        <v>10</v>
      </c>
      <c r="E205">
        <v>0.62735257214554496</v>
      </c>
      <c r="F205">
        <v>1.6065236867882599E-2</v>
      </c>
      <c r="G205">
        <v>977</v>
      </c>
      <c r="H205">
        <v>51</v>
      </c>
      <c r="I205">
        <v>12504</v>
      </c>
      <c r="J205">
        <v>2.50948281052441</v>
      </c>
      <c r="K205">
        <v>0.99915613069569997</v>
      </c>
      <c r="L205">
        <v>0.16993422987193299</v>
      </c>
      <c r="M205">
        <v>20.4516448461629</v>
      </c>
      <c r="N205" t="s">
        <v>11319</v>
      </c>
    </row>
    <row r="206" spans="2:14">
      <c r="B206" t="s">
        <v>10878</v>
      </c>
      <c r="C206" t="s">
        <v>11320</v>
      </c>
      <c r="D206">
        <v>6</v>
      </c>
      <c r="E206">
        <v>0.37641154328732701</v>
      </c>
      <c r="F206">
        <v>1.6268789238521899E-2</v>
      </c>
      <c r="G206">
        <v>1057</v>
      </c>
      <c r="H206">
        <v>20</v>
      </c>
      <c r="I206">
        <v>13588</v>
      </c>
      <c r="J206">
        <v>3.8565752128666002</v>
      </c>
      <c r="K206">
        <v>1</v>
      </c>
      <c r="L206">
        <v>0.41721346429275302</v>
      </c>
      <c r="M206">
        <v>25.402546044225399</v>
      </c>
      <c r="N206" t="s">
        <v>11321</v>
      </c>
    </row>
    <row r="207" spans="2:14">
      <c r="B207" t="s">
        <v>10892</v>
      </c>
      <c r="C207" t="s">
        <v>11322</v>
      </c>
      <c r="D207">
        <v>9</v>
      </c>
      <c r="E207">
        <v>0.56461731493099099</v>
      </c>
      <c r="F207">
        <v>1.6283153185388199E-2</v>
      </c>
      <c r="G207">
        <v>1033</v>
      </c>
      <c r="H207">
        <v>43</v>
      </c>
      <c r="I207">
        <v>13288</v>
      </c>
      <c r="J207">
        <v>2.6923613768882602</v>
      </c>
      <c r="K207">
        <v>0.99999945946247903</v>
      </c>
      <c r="L207">
        <v>0.210668490076999</v>
      </c>
      <c r="M207">
        <v>22.517741112761001</v>
      </c>
      <c r="N207" t="s">
        <v>11323</v>
      </c>
    </row>
    <row r="208" spans="2:14">
      <c r="B208" t="s">
        <v>10878</v>
      </c>
      <c r="C208" t="s">
        <v>11324</v>
      </c>
      <c r="D208">
        <v>9</v>
      </c>
      <c r="E208">
        <v>0.56461731493099099</v>
      </c>
      <c r="F208">
        <v>1.6346710231573702E-2</v>
      </c>
      <c r="G208">
        <v>1057</v>
      </c>
      <c r="H208">
        <v>43</v>
      </c>
      <c r="I208">
        <v>13588</v>
      </c>
      <c r="J208">
        <v>2.6906338694418102</v>
      </c>
      <c r="K208">
        <v>1</v>
      </c>
      <c r="L208">
        <v>0.41505250050019499</v>
      </c>
      <c r="M208">
        <v>25.5080483604318</v>
      </c>
      <c r="N208" t="s">
        <v>11325</v>
      </c>
    </row>
    <row r="209" spans="2:14">
      <c r="B209" t="s">
        <v>10878</v>
      </c>
      <c r="C209" t="s">
        <v>11326</v>
      </c>
      <c r="D209">
        <v>3</v>
      </c>
      <c r="E209">
        <v>0.18820577164366301</v>
      </c>
      <c r="F209">
        <v>1.71670294520734E-2</v>
      </c>
      <c r="G209">
        <v>1057</v>
      </c>
      <c r="H209">
        <v>3</v>
      </c>
      <c r="I209">
        <v>13588</v>
      </c>
      <c r="J209">
        <v>12.8552507095553</v>
      </c>
      <c r="K209">
        <v>1</v>
      </c>
      <c r="L209">
        <v>0.42701825423121698</v>
      </c>
      <c r="M209">
        <v>26.610218237558598</v>
      </c>
      <c r="N209" t="s">
        <v>11327</v>
      </c>
    </row>
    <row r="210" spans="2:14">
      <c r="B210" t="s">
        <v>10878</v>
      </c>
      <c r="C210" t="s">
        <v>11328</v>
      </c>
      <c r="D210">
        <v>23</v>
      </c>
      <c r="E210">
        <v>1.44291091593475</v>
      </c>
      <c r="F210">
        <v>1.79964310208665E-2</v>
      </c>
      <c r="G210">
        <v>1057</v>
      </c>
      <c r="H210">
        <v>176</v>
      </c>
      <c r="I210">
        <v>13588</v>
      </c>
      <c r="J210">
        <v>1.6799475359078</v>
      </c>
      <c r="K210">
        <v>1</v>
      </c>
      <c r="L210">
        <v>0.43865306678346899</v>
      </c>
      <c r="M210">
        <v>27.708927403912199</v>
      </c>
      <c r="N210" t="s">
        <v>11329</v>
      </c>
    </row>
    <row r="211" spans="2:14">
      <c r="B211" t="s">
        <v>10878</v>
      </c>
      <c r="C211" t="s">
        <v>11330</v>
      </c>
      <c r="D211">
        <v>17</v>
      </c>
      <c r="E211">
        <v>1.0664993726474199</v>
      </c>
      <c r="F211">
        <v>1.8751616507725302E-2</v>
      </c>
      <c r="G211">
        <v>1057</v>
      </c>
      <c r="H211">
        <v>117</v>
      </c>
      <c r="I211">
        <v>13588</v>
      </c>
      <c r="J211">
        <v>1.8678569407046199</v>
      </c>
      <c r="K211">
        <v>1</v>
      </c>
      <c r="L211">
        <v>0.44850052604984902</v>
      </c>
      <c r="M211">
        <v>28.6957997379237</v>
      </c>
      <c r="N211" t="s">
        <v>11331</v>
      </c>
    </row>
    <row r="212" spans="2:14">
      <c r="B212" t="s">
        <v>10881</v>
      </c>
      <c r="C212" t="s">
        <v>11332</v>
      </c>
      <c r="D212">
        <v>11</v>
      </c>
      <c r="E212">
        <v>0.69008782936010005</v>
      </c>
      <c r="F212">
        <v>1.8839385631595301E-2</v>
      </c>
      <c r="G212">
        <v>977</v>
      </c>
      <c r="H212">
        <v>61</v>
      </c>
      <c r="I212">
        <v>12504</v>
      </c>
      <c r="J212">
        <v>2.3079014044331001</v>
      </c>
      <c r="K212">
        <v>0.99975428790493903</v>
      </c>
      <c r="L212">
        <v>0.191933999340862</v>
      </c>
      <c r="M212">
        <v>23.5622242478298</v>
      </c>
      <c r="N212" t="s">
        <v>11333</v>
      </c>
    </row>
    <row r="213" spans="2:14">
      <c r="B213" t="s">
        <v>10878</v>
      </c>
      <c r="C213" t="s">
        <v>11334</v>
      </c>
      <c r="D213">
        <v>8</v>
      </c>
      <c r="E213">
        <v>0.50188205771643601</v>
      </c>
      <c r="F213">
        <v>1.9119850098362302E-2</v>
      </c>
      <c r="G213">
        <v>1057</v>
      </c>
      <c r="H213">
        <v>36</v>
      </c>
      <c r="I213">
        <v>13588</v>
      </c>
      <c r="J213">
        <v>2.8567223799011798</v>
      </c>
      <c r="K213">
        <v>1</v>
      </c>
      <c r="L213">
        <v>0.451282172552744</v>
      </c>
      <c r="M213">
        <v>29.172379609894399</v>
      </c>
      <c r="N213" t="s">
        <v>11335</v>
      </c>
    </row>
    <row r="214" spans="2:14">
      <c r="B214" t="s">
        <v>10878</v>
      </c>
      <c r="C214" t="s">
        <v>11336</v>
      </c>
      <c r="D214">
        <v>5</v>
      </c>
      <c r="E214">
        <v>0.31367628607277198</v>
      </c>
      <c r="F214">
        <v>1.9321117582992899E-2</v>
      </c>
      <c r="G214">
        <v>1057</v>
      </c>
      <c r="H214">
        <v>14</v>
      </c>
      <c r="I214">
        <v>13588</v>
      </c>
      <c r="J214">
        <v>4.5911609676983298</v>
      </c>
      <c r="K214">
        <v>1</v>
      </c>
      <c r="L214">
        <v>0.45112544326122</v>
      </c>
      <c r="M214">
        <v>29.431593939788399</v>
      </c>
      <c r="N214" t="s">
        <v>11337</v>
      </c>
    </row>
    <row r="215" spans="2:14">
      <c r="B215" t="s">
        <v>10878</v>
      </c>
      <c r="C215" t="s">
        <v>11338</v>
      </c>
      <c r="D215">
        <v>5</v>
      </c>
      <c r="E215">
        <v>0.31367628607277198</v>
      </c>
      <c r="F215">
        <v>1.9321117582992899E-2</v>
      </c>
      <c r="G215">
        <v>1057</v>
      </c>
      <c r="H215">
        <v>14</v>
      </c>
      <c r="I215">
        <v>13588</v>
      </c>
      <c r="J215">
        <v>4.5911609676983298</v>
      </c>
      <c r="K215">
        <v>1</v>
      </c>
      <c r="L215">
        <v>0.45112544326122</v>
      </c>
      <c r="M215">
        <v>29.431593939788399</v>
      </c>
      <c r="N215" t="s">
        <v>11339</v>
      </c>
    </row>
    <row r="216" spans="2:14">
      <c r="B216" t="s">
        <v>10881</v>
      </c>
      <c r="C216" t="s">
        <v>11340</v>
      </c>
      <c r="D216">
        <v>17</v>
      </c>
      <c r="E216">
        <v>1.0664993726474199</v>
      </c>
      <c r="F216">
        <v>1.9415417904656101E-2</v>
      </c>
      <c r="G216">
        <v>977</v>
      </c>
      <c r="H216">
        <v>117</v>
      </c>
      <c r="I216">
        <v>12504</v>
      </c>
      <c r="J216">
        <v>1.8595911083116801</v>
      </c>
      <c r="K216">
        <v>0.99980990467888098</v>
      </c>
      <c r="L216">
        <v>0.192812764229357</v>
      </c>
      <c r="M216">
        <v>24.1937752212947</v>
      </c>
      <c r="N216" t="s">
        <v>11341</v>
      </c>
    </row>
    <row r="217" spans="2:14">
      <c r="B217" t="s">
        <v>10892</v>
      </c>
      <c r="C217" t="s">
        <v>11342</v>
      </c>
      <c r="D217">
        <v>4</v>
      </c>
      <c r="E217">
        <v>0.25094102885821801</v>
      </c>
      <c r="F217">
        <v>1.9445789314959099E-2</v>
      </c>
      <c r="G217">
        <v>1033</v>
      </c>
      <c r="H217">
        <v>8</v>
      </c>
      <c r="I217">
        <v>13288</v>
      </c>
      <c r="J217">
        <v>6.43175217812197</v>
      </c>
      <c r="K217">
        <v>0.999999968118093</v>
      </c>
      <c r="L217">
        <v>0.24301125236057999</v>
      </c>
      <c r="M217">
        <v>26.299618626186099</v>
      </c>
      <c r="N217" t="s">
        <v>11343</v>
      </c>
    </row>
    <row r="218" spans="2:14">
      <c r="B218" t="s">
        <v>10892</v>
      </c>
      <c r="C218" t="s">
        <v>11344</v>
      </c>
      <c r="D218">
        <v>4</v>
      </c>
      <c r="E218">
        <v>0.25094102885821801</v>
      </c>
      <c r="F218">
        <v>1.9445789314959099E-2</v>
      </c>
      <c r="G218">
        <v>1033</v>
      </c>
      <c r="H218">
        <v>8</v>
      </c>
      <c r="I218">
        <v>13288</v>
      </c>
      <c r="J218">
        <v>6.43175217812197</v>
      </c>
      <c r="K218">
        <v>0.999999968118093</v>
      </c>
      <c r="L218">
        <v>0.24301125236057999</v>
      </c>
      <c r="M218">
        <v>26.299618626186099</v>
      </c>
      <c r="N218" t="s">
        <v>11345</v>
      </c>
    </row>
    <row r="219" spans="2:14">
      <c r="B219" t="s">
        <v>10878</v>
      </c>
      <c r="C219" t="s">
        <v>11346</v>
      </c>
      <c r="D219">
        <v>4</v>
      </c>
      <c r="E219">
        <v>0.25094102885821801</v>
      </c>
      <c r="F219">
        <v>1.9481480903224799E-2</v>
      </c>
      <c r="G219">
        <v>1057</v>
      </c>
      <c r="H219">
        <v>8</v>
      </c>
      <c r="I219">
        <v>13588</v>
      </c>
      <c r="J219">
        <v>6.4276253547776703</v>
      </c>
      <c r="K219">
        <v>1</v>
      </c>
      <c r="L219">
        <v>0.45027575335465803</v>
      </c>
      <c r="M219">
        <v>29.6374860759379</v>
      </c>
      <c r="N219" t="s">
        <v>11347</v>
      </c>
    </row>
    <row r="220" spans="2:14">
      <c r="B220" t="s">
        <v>10878</v>
      </c>
      <c r="C220" t="s">
        <v>11348</v>
      </c>
      <c r="D220">
        <v>4</v>
      </c>
      <c r="E220">
        <v>0.25094102885821801</v>
      </c>
      <c r="F220">
        <v>1.9481480903224799E-2</v>
      </c>
      <c r="G220">
        <v>1057</v>
      </c>
      <c r="H220">
        <v>8</v>
      </c>
      <c r="I220">
        <v>13588</v>
      </c>
      <c r="J220">
        <v>6.4276253547776703</v>
      </c>
      <c r="K220">
        <v>1</v>
      </c>
      <c r="L220">
        <v>0.45027575335465803</v>
      </c>
      <c r="M220">
        <v>29.6374860759379</v>
      </c>
      <c r="N220" t="s">
        <v>11349</v>
      </c>
    </row>
    <row r="221" spans="2:14">
      <c r="B221" t="s">
        <v>10881</v>
      </c>
      <c r="C221" t="s">
        <v>11350</v>
      </c>
      <c r="D221">
        <v>5</v>
      </c>
      <c r="E221">
        <v>0.31367628607277198</v>
      </c>
      <c r="F221">
        <v>1.9600696937989302E-2</v>
      </c>
      <c r="G221">
        <v>977</v>
      </c>
      <c r="H221">
        <v>14</v>
      </c>
      <c r="I221">
        <v>12504</v>
      </c>
      <c r="J221">
        <v>4.5708436905980401</v>
      </c>
      <c r="K221">
        <v>0.99982497168430795</v>
      </c>
      <c r="L221">
        <v>0.190217297981329</v>
      </c>
      <c r="M221">
        <v>24.3958788115144</v>
      </c>
      <c r="N221" t="s">
        <v>11351</v>
      </c>
    </row>
    <row r="222" spans="2:14">
      <c r="B222" t="s">
        <v>10878</v>
      </c>
      <c r="C222" t="s">
        <v>11352</v>
      </c>
      <c r="D222">
        <v>14</v>
      </c>
      <c r="E222">
        <v>0.87829360100376397</v>
      </c>
      <c r="F222">
        <v>1.96497882447518E-2</v>
      </c>
      <c r="G222">
        <v>1057</v>
      </c>
      <c r="H222">
        <v>89</v>
      </c>
      <c r="I222">
        <v>13588</v>
      </c>
      <c r="J222">
        <v>2.02217426891881</v>
      </c>
      <c r="K222">
        <v>1</v>
      </c>
      <c r="L222">
        <v>0.44957771192839002</v>
      </c>
      <c r="M222">
        <v>29.852967621250801</v>
      </c>
      <c r="N222" t="s">
        <v>11353</v>
      </c>
    </row>
    <row r="223" spans="2:14">
      <c r="B223" t="s">
        <v>10878</v>
      </c>
      <c r="C223" t="s">
        <v>11354</v>
      </c>
      <c r="D223">
        <v>13</v>
      </c>
      <c r="E223">
        <v>0.81555834378920899</v>
      </c>
      <c r="F223">
        <v>2.0164300451311901E-2</v>
      </c>
      <c r="G223">
        <v>1057</v>
      </c>
      <c r="H223">
        <v>80</v>
      </c>
      <c r="I223">
        <v>13588</v>
      </c>
      <c r="J223">
        <v>2.0889782403027399</v>
      </c>
      <c r="K223">
        <v>1</v>
      </c>
      <c r="L223">
        <v>0.45465884751400598</v>
      </c>
      <c r="M223">
        <v>30.507833922664101</v>
      </c>
      <c r="N223" t="s">
        <v>11355</v>
      </c>
    </row>
    <row r="224" spans="2:14">
      <c r="B224" t="s">
        <v>10878</v>
      </c>
      <c r="C224" t="s">
        <v>10926</v>
      </c>
      <c r="D224">
        <v>11</v>
      </c>
      <c r="E224">
        <v>0.69008782936010005</v>
      </c>
      <c r="F224">
        <v>2.0404372360564998E-2</v>
      </c>
      <c r="G224">
        <v>1057</v>
      </c>
      <c r="H224">
        <v>62</v>
      </c>
      <c r="I224">
        <v>13588</v>
      </c>
      <c r="J224">
        <v>2.2807702871791702</v>
      </c>
      <c r="K224">
        <v>1</v>
      </c>
      <c r="L224">
        <v>0.455113787988011</v>
      </c>
      <c r="M224">
        <v>30.811416496126501</v>
      </c>
      <c r="N224" t="s">
        <v>11356</v>
      </c>
    </row>
    <row r="225" spans="2:14">
      <c r="B225" t="s">
        <v>10878</v>
      </c>
      <c r="C225" t="s">
        <v>11357</v>
      </c>
      <c r="D225">
        <v>11</v>
      </c>
      <c r="E225">
        <v>0.69008782936010005</v>
      </c>
      <c r="F225">
        <v>2.0404372360564998E-2</v>
      </c>
      <c r="G225">
        <v>1057</v>
      </c>
      <c r="H225">
        <v>62</v>
      </c>
      <c r="I225">
        <v>13588</v>
      </c>
      <c r="J225">
        <v>2.2807702871791702</v>
      </c>
      <c r="K225">
        <v>1</v>
      </c>
      <c r="L225">
        <v>0.455113787988011</v>
      </c>
      <c r="M225">
        <v>30.811416496126501</v>
      </c>
      <c r="N225" t="s">
        <v>11358</v>
      </c>
    </row>
    <row r="226" spans="2:14">
      <c r="B226" t="s">
        <v>10881</v>
      </c>
      <c r="C226" t="s">
        <v>11359</v>
      </c>
      <c r="D226">
        <v>69</v>
      </c>
      <c r="E226">
        <v>4.3287327478042599</v>
      </c>
      <c r="F226">
        <v>2.0642499370958699E-2</v>
      </c>
      <c r="G226">
        <v>977</v>
      </c>
      <c r="H226">
        <v>682</v>
      </c>
      <c r="I226">
        <v>12504</v>
      </c>
      <c r="J226">
        <v>1.29484897510783</v>
      </c>
      <c r="K226">
        <v>0.99989001640354702</v>
      </c>
      <c r="L226">
        <v>0.19509263216824699</v>
      </c>
      <c r="M226">
        <v>25.5229922610784</v>
      </c>
      <c r="N226" t="s">
        <v>11360</v>
      </c>
    </row>
    <row r="227" spans="2:14">
      <c r="B227" t="s">
        <v>10878</v>
      </c>
      <c r="C227" t="s">
        <v>11361</v>
      </c>
      <c r="D227">
        <v>21</v>
      </c>
      <c r="E227">
        <v>1.31744040150564</v>
      </c>
      <c r="F227">
        <v>2.1936205544202898E-2</v>
      </c>
      <c r="G227">
        <v>1057</v>
      </c>
      <c r="H227">
        <v>159</v>
      </c>
      <c r="I227">
        <v>13588</v>
      </c>
      <c r="J227">
        <v>1.6978633012620199</v>
      </c>
      <c r="K227">
        <v>1</v>
      </c>
      <c r="L227">
        <v>0.47610589485515598</v>
      </c>
      <c r="M227">
        <v>32.7192100495243</v>
      </c>
      <c r="N227" t="s">
        <v>11362</v>
      </c>
    </row>
    <row r="228" spans="2:14">
      <c r="B228" t="s">
        <v>10878</v>
      </c>
      <c r="C228" t="s">
        <v>11363</v>
      </c>
      <c r="D228">
        <v>7</v>
      </c>
      <c r="E228">
        <v>0.43914680050188198</v>
      </c>
      <c r="F228">
        <v>2.1946991655926701E-2</v>
      </c>
      <c r="G228">
        <v>1057</v>
      </c>
      <c r="H228">
        <v>29</v>
      </c>
      <c r="I228">
        <v>13588</v>
      </c>
      <c r="J228">
        <v>3.10299155058232</v>
      </c>
      <c r="K228">
        <v>1</v>
      </c>
      <c r="L228">
        <v>0.47277043533629598</v>
      </c>
      <c r="M228">
        <v>32.732465621524398</v>
      </c>
      <c r="N228" t="s">
        <v>11364</v>
      </c>
    </row>
    <row r="229" spans="2:14">
      <c r="B229" t="s">
        <v>10878</v>
      </c>
      <c r="C229" t="s">
        <v>11365</v>
      </c>
      <c r="D229">
        <v>7</v>
      </c>
      <c r="E229">
        <v>0.43914680050188198</v>
      </c>
      <c r="F229">
        <v>2.1946991655926701E-2</v>
      </c>
      <c r="G229">
        <v>1057</v>
      </c>
      <c r="H229">
        <v>29</v>
      </c>
      <c r="I229">
        <v>13588</v>
      </c>
      <c r="J229">
        <v>3.10299155058232</v>
      </c>
      <c r="K229">
        <v>1</v>
      </c>
      <c r="L229">
        <v>0.47277043533629598</v>
      </c>
      <c r="M229">
        <v>32.732465621524398</v>
      </c>
      <c r="N229" t="s">
        <v>11366</v>
      </c>
    </row>
    <row r="230" spans="2:14">
      <c r="B230" t="s">
        <v>10878</v>
      </c>
      <c r="C230" t="s">
        <v>10912</v>
      </c>
      <c r="D230">
        <v>27</v>
      </c>
      <c r="E230">
        <v>1.6938519447929701</v>
      </c>
      <c r="F230">
        <v>2.20798532169495E-2</v>
      </c>
      <c r="G230">
        <v>1057</v>
      </c>
      <c r="H230">
        <v>221</v>
      </c>
      <c r="I230">
        <v>13588</v>
      </c>
      <c r="J230">
        <v>1.5705509916651299</v>
      </c>
      <c r="K230">
        <v>1</v>
      </c>
      <c r="L230">
        <v>0.47136977913990202</v>
      </c>
      <c r="M230">
        <v>32.895543498961999</v>
      </c>
      <c r="N230" t="s">
        <v>11367</v>
      </c>
    </row>
    <row r="231" spans="2:14">
      <c r="B231" t="s">
        <v>10878</v>
      </c>
      <c r="C231" t="s">
        <v>11368</v>
      </c>
      <c r="D231">
        <v>12</v>
      </c>
      <c r="E231">
        <v>0.75282308657465402</v>
      </c>
      <c r="F231">
        <v>2.2503962196907101E-2</v>
      </c>
      <c r="G231">
        <v>1057</v>
      </c>
      <c r="H231">
        <v>72</v>
      </c>
      <c r="I231">
        <v>13588</v>
      </c>
      <c r="J231">
        <v>2.1425417849258901</v>
      </c>
      <c r="K231">
        <v>1</v>
      </c>
      <c r="L231">
        <v>0.47443782607795099</v>
      </c>
      <c r="M231">
        <v>33.413612742505201</v>
      </c>
      <c r="N231" t="s">
        <v>11369</v>
      </c>
    </row>
    <row r="232" spans="2:14">
      <c r="B232" t="s">
        <v>10878</v>
      </c>
      <c r="C232" t="s">
        <v>11370</v>
      </c>
      <c r="D232">
        <v>12</v>
      </c>
      <c r="E232">
        <v>0.75282308657465402</v>
      </c>
      <c r="F232">
        <v>2.2503962196907101E-2</v>
      </c>
      <c r="G232">
        <v>1057</v>
      </c>
      <c r="H232">
        <v>72</v>
      </c>
      <c r="I232">
        <v>13588</v>
      </c>
      <c r="J232">
        <v>2.1425417849258901</v>
      </c>
      <c r="K232">
        <v>1</v>
      </c>
      <c r="L232">
        <v>0.47443782607795099</v>
      </c>
      <c r="M232">
        <v>33.413612742505201</v>
      </c>
      <c r="N232" t="s">
        <v>11371</v>
      </c>
    </row>
    <row r="233" spans="2:14">
      <c r="B233" t="s">
        <v>10878</v>
      </c>
      <c r="C233" t="s">
        <v>11372</v>
      </c>
      <c r="D233">
        <v>14</v>
      </c>
      <c r="E233">
        <v>0.87829360100376397</v>
      </c>
      <c r="F233">
        <v>2.3247051384198601E-2</v>
      </c>
      <c r="G233">
        <v>1057</v>
      </c>
      <c r="H233">
        <v>91</v>
      </c>
      <c r="I233">
        <v>13588</v>
      </c>
      <c r="J233">
        <v>1.97773087839313</v>
      </c>
      <c r="K233">
        <v>1</v>
      </c>
      <c r="L233">
        <v>0.48218244253840697</v>
      </c>
      <c r="M233">
        <v>34.312239627648502</v>
      </c>
      <c r="N233" t="s">
        <v>11373</v>
      </c>
    </row>
    <row r="234" spans="2:14">
      <c r="B234" t="s">
        <v>10881</v>
      </c>
      <c r="C234" t="s">
        <v>11374</v>
      </c>
      <c r="D234">
        <v>48</v>
      </c>
      <c r="E234">
        <v>3.0112923462986099</v>
      </c>
      <c r="F234">
        <v>2.3854564313240401E-2</v>
      </c>
      <c r="G234">
        <v>977</v>
      </c>
      <c r="H234">
        <v>450</v>
      </c>
      <c r="I234">
        <v>12504</v>
      </c>
      <c r="J234">
        <v>1.36515864892528</v>
      </c>
      <c r="K234">
        <v>0.99997382728942596</v>
      </c>
      <c r="L234">
        <v>0.217582884902768</v>
      </c>
      <c r="M234">
        <v>28.900573844521698</v>
      </c>
      <c r="N234" t="s">
        <v>11375</v>
      </c>
    </row>
    <row r="235" spans="2:14">
      <c r="B235" t="s">
        <v>10892</v>
      </c>
      <c r="C235" t="s">
        <v>11376</v>
      </c>
      <c r="D235">
        <v>12</v>
      </c>
      <c r="E235">
        <v>0.75282308657465402</v>
      </c>
      <c r="F235">
        <v>2.45893978788096E-2</v>
      </c>
      <c r="G235">
        <v>1033</v>
      </c>
      <c r="H235">
        <v>73</v>
      </c>
      <c r="I235">
        <v>13288</v>
      </c>
      <c r="J235">
        <v>2.1145486613003701</v>
      </c>
      <c r="K235">
        <v>0.99999999968682396</v>
      </c>
      <c r="L235">
        <v>0.29345555297090298</v>
      </c>
      <c r="M235">
        <v>32.083625700535798</v>
      </c>
      <c r="N235" t="s">
        <v>11377</v>
      </c>
    </row>
    <row r="236" spans="2:14">
      <c r="B236" t="s">
        <v>10878</v>
      </c>
      <c r="C236" t="s">
        <v>11378</v>
      </c>
      <c r="D236">
        <v>5</v>
      </c>
      <c r="E236">
        <v>0.31367628607277198</v>
      </c>
      <c r="F236">
        <v>2.4761488801683301E-2</v>
      </c>
      <c r="G236">
        <v>1057</v>
      </c>
      <c r="H236">
        <v>15</v>
      </c>
      <c r="I236">
        <v>13588</v>
      </c>
      <c r="J236">
        <v>4.2850835698517802</v>
      </c>
      <c r="K236">
        <v>1</v>
      </c>
      <c r="L236">
        <v>0.50072709076046695</v>
      </c>
      <c r="M236">
        <v>36.108344771210199</v>
      </c>
      <c r="N236" t="s">
        <v>11263</v>
      </c>
    </row>
    <row r="237" spans="2:14">
      <c r="B237" t="s">
        <v>10892</v>
      </c>
      <c r="C237" t="s">
        <v>11379</v>
      </c>
      <c r="D237">
        <v>11</v>
      </c>
      <c r="E237">
        <v>0.69008782936010005</v>
      </c>
      <c r="F237">
        <v>2.4904826219470599E-2</v>
      </c>
      <c r="G237">
        <v>1033</v>
      </c>
      <c r="H237">
        <v>64</v>
      </c>
      <c r="I237">
        <v>13288</v>
      </c>
      <c r="J237">
        <v>2.2109148112294199</v>
      </c>
      <c r="K237">
        <v>0.99999999976432197</v>
      </c>
      <c r="L237">
        <v>0.29275890884940903</v>
      </c>
      <c r="M237">
        <v>32.4241240231162</v>
      </c>
      <c r="N237" t="s">
        <v>11380</v>
      </c>
    </row>
    <row r="238" spans="2:14">
      <c r="B238" t="s">
        <v>10881</v>
      </c>
      <c r="C238" t="s">
        <v>11381</v>
      </c>
      <c r="D238">
        <v>5</v>
      </c>
      <c r="E238">
        <v>0.31367628607277198</v>
      </c>
      <c r="F238">
        <v>2.5113372796080599E-2</v>
      </c>
      <c r="G238">
        <v>977</v>
      </c>
      <c r="H238">
        <v>15</v>
      </c>
      <c r="I238">
        <v>12504</v>
      </c>
      <c r="J238">
        <v>4.2661207778914996</v>
      </c>
      <c r="K238">
        <v>0.99998510819225905</v>
      </c>
      <c r="L238">
        <v>0.223226752956448</v>
      </c>
      <c r="M238">
        <v>30.1849885247094</v>
      </c>
      <c r="N238" t="s">
        <v>11382</v>
      </c>
    </row>
    <row r="239" spans="2:14">
      <c r="B239" t="s">
        <v>10881</v>
      </c>
      <c r="C239" t="s">
        <v>11383</v>
      </c>
      <c r="D239">
        <v>5</v>
      </c>
      <c r="E239">
        <v>0.31367628607277198</v>
      </c>
      <c r="F239">
        <v>2.5113372796080599E-2</v>
      </c>
      <c r="G239">
        <v>977</v>
      </c>
      <c r="H239">
        <v>15</v>
      </c>
      <c r="I239">
        <v>12504</v>
      </c>
      <c r="J239">
        <v>4.2661207778914996</v>
      </c>
      <c r="K239">
        <v>0.99998510819225905</v>
      </c>
      <c r="L239">
        <v>0.223226752956448</v>
      </c>
      <c r="M239">
        <v>30.1849885247094</v>
      </c>
      <c r="N239" t="s">
        <v>11382</v>
      </c>
    </row>
    <row r="240" spans="2:14">
      <c r="B240" t="s">
        <v>10878</v>
      </c>
      <c r="C240" t="s">
        <v>11384</v>
      </c>
      <c r="D240">
        <v>8</v>
      </c>
      <c r="E240">
        <v>0.50188205771643601</v>
      </c>
      <c r="F240">
        <v>2.5272598228629001E-2</v>
      </c>
      <c r="G240">
        <v>1057</v>
      </c>
      <c r="H240">
        <v>38</v>
      </c>
      <c r="I240">
        <v>13588</v>
      </c>
      <c r="J240">
        <v>2.7063685704327001</v>
      </c>
      <c r="K240">
        <v>1</v>
      </c>
      <c r="L240">
        <v>0.50449249344353697</v>
      </c>
      <c r="M240">
        <v>36.703977829321197</v>
      </c>
      <c r="N240" t="s">
        <v>11385</v>
      </c>
    </row>
    <row r="241" spans="2:14">
      <c r="B241" t="s">
        <v>10892</v>
      </c>
      <c r="C241" t="s">
        <v>11386</v>
      </c>
      <c r="D241">
        <v>7</v>
      </c>
      <c r="E241">
        <v>0.43914680050188198</v>
      </c>
      <c r="F241">
        <v>2.5607089675176602E-2</v>
      </c>
      <c r="G241">
        <v>1033</v>
      </c>
      <c r="H241">
        <v>30</v>
      </c>
      <c r="I241">
        <v>13288</v>
      </c>
      <c r="J241">
        <v>3.0014843497902501</v>
      </c>
      <c r="K241">
        <v>0.99999999987489097</v>
      </c>
      <c r="L241">
        <v>0.29587368447951501</v>
      </c>
      <c r="M241">
        <v>33.176474606178999</v>
      </c>
      <c r="N241" t="s">
        <v>11387</v>
      </c>
    </row>
    <row r="242" spans="2:14">
      <c r="B242" t="s">
        <v>10878</v>
      </c>
      <c r="C242" t="s">
        <v>11388</v>
      </c>
      <c r="D242">
        <v>9</v>
      </c>
      <c r="E242">
        <v>0.56461731493099099</v>
      </c>
      <c r="F242">
        <v>2.6989355084457399E-2</v>
      </c>
      <c r="G242">
        <v>1057</v>
      </c>
      <c r="H242">
        <v>47</v>
      </c>
      <c r="I242">
        <v>13588</v>
      </c>
      <c r="J242">
        <v>2.4616437528935702</v>
      </c>
      <c r="K242">
        <v>1</v>
      </c>
      <c r="L242">
        <v>0.52443071479885905</v>
      </c>
      <c r="M242">
        <v>38.666494944098702</v>
      </c>
      <c r="N242" t="s">
        <v>11389</v>
      </c>
    </row>
    <row r="243" spans="2:14">
      <c r="B243" t="s">
        <v>10878</v>
      </c>
      <c r="C243" t="s">
        <v>11390</v>
      </c>
      <c r="D243">
        <v>9</v>
      </c>
      <c r="E243">
        <v>0.56461731493099099</v>
      </c>
      <c r="F243">
        <v>2.6989355084457399E-2</v>
      </c>
      <c r="G243">
        <v>1057</v>
      </c>
      <c r="H243">
        <v>47</v>
      </c>
      <c r="I243">
        <v>13588</v>
      </c>
      <c r="J243">
        <v>2.4616437528935702</v>
      </c>
      <c r="K243">
        <v>1</v>
      </c>
      <c r="L243">
        <v>0.52443071479885905</v>
      </c>
      <c r="M243">
        <v>38.666494944098702</v>
      </c>
      <c r="N243" t="s">
        <v>11391</v>
      </c>
    </row>
    <row r="244" spans="2:14">
      <c r="B244" t="s">
        <v>10878</v>
      </c>
      <c r="C244" t="s">
        <v>11392</v>
      </c>
      <c r="D244">
        <v>12</v>
      </c>
      <c r="E244">
        <v>0.75282308657465402</v>
      </c>
      <c r="F244">
        <v>2.7055398296889702E-2</v>
      </c>
      <c r="G244">
        <v>1057</v>
      </c>
      <c r="H244">
        <v>74</v>
      </c>
      <c r="I244">
        <v>13588</v>
      </c>
      <c r="J244">
        <v>2.08463525019816</v>
      </c>
      <c r="K244">
        <v>1</v>
      </c>
      <c r="L244">
        <v>0.52189375280439898</v>
      </c>
      <c r="M244">
        <v>38.740832769192401</v>
      </c>
      <c r="N244" t="s">
        <v>11369</v>
      </c>
    </row>
    <row r="245" spans="2:14">
      <c r="B245" t="s">
        <v>10878</v>
      </c>
      <c r="C245" t="s">
        <v>11393</v>
      </c>
      <c r="D245">
        <v>14</v>
      </c>
      <c r="E245">
        <v>0.87829360100376397</v>
      </c>
      <c r="F245">
        <v>2.7310833531268501E-2</v>
      </c>
      <c r="G245">
        <v>1057</v>
      </c>
      <c r="H245">
        <v>93</v>
      </c>
      <c r="I245">
        <v>13588</v>
      </c>
      <c r="J245">
        <v>1.93519903154596</v>
      </c>
      <c r="K245">
        <v>1</v>
      </c>
      <c r="L245">
        <v>0.52187898295419999</v>
      </c>
      <c r="M245">
        <v>39.027549162457603</v>
      </c>
      <c r="N245" t="s">
        <v>11394</v>
      </c>
    </row>
    <row r="246" spans="2:14">
      <c r="B246" t="s">
        <v>10881</v>
      </c>
      <c r="C246" t="s">
        <v>10956</v>
      </c>
      <c r="D246">
        <v>492</v>
      </c>
      <c r="E246">
        <v>30.8657465495608</v>
      </c>
      <c r="F246">
        <v>2.7367654728906898E-2</v>
      </c>
      <c r="G246">
        <v>977</v>
      </c>
      <c r="H246">
        <v>5914</v>
      </c>
      <c r="I246">
        <v>12504</v>
      </c>
      <c r="J246">
        <v>1.06472679542912</v>
      </c>
      <c r="K246">
        <v>0.99999458516231998</v>
      </c>
      <c r="L246">
        <v>0.236219501523351</v>
      </c>
      <c r="M246">
        <v>32.431400604932897</v>
      </c>
      <c r="N246" t="s">
        <v>11395</v>
      </c>
    </row>
    <row r="247" spans="2:14">
      <c r="B247" t="s">
        <v>10892</v>
      </c>
      <c r="C247" t="s">
        <v>11396</v>
      </c>
      <c r="D247">
        <v>10</v>
      </c>
      <c r="E247">
        <v>0.62735257214554496</v>
      </c>
      <c r="F247">
        <v>2.7526971120460601E-2</v>
      </c>
      <c r="G247">
        <v>1033</v>
      </c>
      <c r="H247">
        <v>56</v>
      </c>
      <c r="I247">
        <v>13288</v>
      </c>
      <c r="J247">
        <v>2.2970543493292701</v>
      </c>
      <c r="K247">
        <v>0.99999999997790001</v>
      </c>
      <c r="L247">
        <v>0.31047310709615</v>
      </c>
      <c r="M247">
        <v>35.193482024962897</v>
      </c>
      <c r="N247" t="s">
        <v>11397</v>
      </c>
    </row>
    <row r="248" spans="2:14">
      <c r="B248" t="s">
        <v>10878</v>
      </c>
      <c r="C248" t="s">
        <v>11398</v>
      </c>
      <c r="D248">
        <v>4</v>
      </c>
      <c r="E248">
        <v>0.25094102885821801</v>
      </c>
      <c r="F248">
        <v>2.7558822559559999E-2</v>
      </c>
      <c r="G248">
        <v>1057</v>
      </c>
      <c r="H248">
        <v>9</v>
      </c>
      <c r="I248">
        <v>13588</v>
      </c>
      <c r="J248">
        <v>5.7134447598023703</v>
      </c>
      <c r="K248">
        <v>1</v>
      </c>
      <c r="L248">
        <v>0.521768710051004</v>
      </c>
      <c r="M248">
        <v>39.304695125207097</v>
      </c>
      <c r="N248" t="s">
        <v>11399</v>
      </c>
    </row>
    <row r="249" spans="2:14">
      <c r="B249" t="s">
        <v>10881</v>
      </c>
      <c r="C249" t="s">
        <v>11400</v>
      </c>
      <c r="D249">
        <v>76</v>
      </c>
      <c r="E249">
        <v>4.7678795483061398</v>
      </c>
      <c r="F249">
        <v>2.84330999854213E-2</v>
      </c>
      <c r="G249">
        <v>977</v>
      </c>
      <c r="H249">
        <v>774</v>
      </c>
      <c r="I249">
        <v>12504</v>
      </c>
      <c r="J249">
        <v>1.2566867407742399</v>
      </c>
      <c r="K249">
        <v>0.99999664591154602</v>
      </c>
      <c r="L249">
        <v>0.239689916570722</v>
      </c>
      <c r="M249">
        <v>33.469583357343602</v>
      </c>
      <c r="N249" t="s">
        <v>11401</v>
      </c>
    </row>
    <row r="250" spans="2:14">
      <c r="B250" t="s">
        <v>10878</v>
      </c>
      <c r="C250" t="s">
        <v>11402</v>
      </c>
      <c r="D250">
        <v>8</v>
      </c>
      <c r="E250">
        <v>0.50188205771643601</v>
      </c>
      <c r="F250">
        <v>2.8805230632809001E-2</v>
      </c>
      <c r="G250">
        <v>1057</v>
      </c>
      <c r="H250">
        <v>39</v>
      </c>
      <c r="I250">
        <v>13588</v>
      </c>
      <c r="J250">
        <v>2.6369745045241699</v>
      </c>
      <c r="K250">
        <v>1</v>
      </c>
      <c r="L250">
        <v>0.53434251874449801</v>
      </c>
      <c r="M250">
        <v>40.679731042933199</v>
      </c>
      <c r="N250" t="s">
        <v>11403</v>
      </c>
    </row>
    <row r="251" spans="2:14">
      <c r="B251" t="s">
        <v>10878</v>
      </c>
      <c r="C251" t="s">
        <v>11404</v>
      </c>
      <c r="D251">
        <v>8</v>
      </c>
      <c r="E251">
        <v>0.50188205771643601</v>
      </c>
      <c r="F251">
        <v>2.8805230632809001E-2</v>
      </c>
      <c r="G251">
        <v>1057</v>
      </c>
      <c r="H251">
        <v>39</v>
      </c>
      <c r="I251">
        <v>13588</v>
      </c>
      <c r="J251">
        <v>2.6369745045241699</v>
      </c>
      <c r="K251">
        <v>1</v>
      </c>
      <c r="L251">
        <v>0.53434251874449801</v>
      </c>
      <c r="M251">
        <v>40.679731042933199</v>
      </c>
      <c r="N251" t="s">
        <v>11405</v>
      </c>
    </row>
    <row r="252" spans="2:14">
      <c r="B252" t="s">
        <v>10878</v>
      </c>
      <c r="C252" t="s">
        <v>11406</v>
      </c>
      <c r="D252">
        <v>8</v>
      </c>
      <c r="E252">
        <v>0.50188205771643601</v>
      </c>
      <c r="F252">
        <v>2.8805230632809001E-2</v>
      </c>
      <c r="G252">
        <v>1057</v>
      </c>
      <c r="H252">
        <v>39</v>
      </c>
      <c r="I252">
        <v>13588</v>
      </c>
      <c r="J252">
        <v>2.6369745045241699</v>
      </c>
      <c r="K252">
        <v>1</v>
      </c>
      <c r="L252">
        <v>0.53434251874449801</v>
      </c>
      <c r="M252">
        <v>40.679731042933199</v>
      </c>
      <c r="N252" t="s">
        <v>11407</v>
      </c>
    </row>
    <row r="253" spans="2:14">
      <c r="B253" t="s">
        <v>10878</v>
      </c>
      <c r="C253" t="s">
        <v>11408</v>
      </c>
      <c r="D253">
        <v>8</v>
      </c>
      <c r="E253">
        <v>0.50188205771643601</v>
      </c>
      <c r="F253">
        <v>2.8805230632809001E-2</v>
      </c>
      <c r="G253">
        <v>1057</v>
      </c>
      <c r="H253">
        <v>39</v>
      </c>
      <c r="I253">
        <v>13588</v>
      </c>
      <c r="J253">
        <v>2.6369745045241699</v>
      </c>
      <c r="K253">
        <v>1</v>
      </c>
      <c r="L253">
        <v>0.53434251874449801</v>
      </c>
      <c r="M253">
        <v>40.679731042933199</v>
      </c>
      <c r="N253" t="s">
        <v>11407</v>
      </c>
    </row>
    <row r="254" spans="2:14">
      <c r="B254" t="s">
        <v>10878</v>
      </c>
      <c r="C254" t="s">
        <v>11409</v>
      </c>
      <c r="D254">
        <v>7</v>
      </c>
      <c r="E254">
        <v>0.43914680050188198</v>
      </c>
      <c r="F254">
        <v>2.9822881363251601E-2</v>
      </c>
      <c r="G254">
        <v>1057</v>
      </c>
      <c r="H254">
        <v>31</v>
      </c>
      <c r="I254">
        <v>13588</v>
      </c>
      <c r="J254">
        <v>2.9027985473189402</v>
      </c>
      <c r="K254">
        <v>1</v>
      </c>
      <c r="L254">
        <v>0.54360149046191397</v>
      </c>
      <c r="M254">
        <v>41.780540337354601</v>
      </c>
      <c r="N254" t="s">
        <v>11410</v>
      </c>
    </row>
    <row r="255" spans="2:14">
      <c r="B255" t="s">
        <v>10892</v>
      </c>
      <c r="C255" t="s">
        <v>11411</v>
      </c>
      <c r="D255">
        <v>32</v>
      </c>
      <c r="E255">
        <v>2.0075282308657401</v>
      </c>
      <c r="F255">
        <v>3.00694929194321E-2</v>
      </c>
      <c r="G255">
        <v>1033</v>
      </c>
      <c r="H255">
        <v>281</v>
      </c>
      <c r="I255">
        <v>13288</v>
      </c>
      <c r="J255">
        <v>1.4648830583623</v>
      </c>
      <c r="K255">
        <v>0.99999999999778599</v>
      </c>
      <c r="L255">
        <v>0.33004621994105399</v>
      </c>
      <c r="M255">
        <v>37.777039090837803</v>
      </c>
      <c r="N255" t="s">
        <v>11412</v>
      </c>
    </row>
    <row r="256" spans="2:14">
      <c r="B256" t="s">
        <v>10878</v>
      </c>
      <c r="C256" t="s">
        <v>10924</v>
      </c>
      <c r="D256">
        <v>16</v>
      </c>
      <c r="E256">
        <v>1.00376411543287</v>
      </c>
      <c r="F256">
        <v>3.04999455767128E-2</v>
      </c>
      <c r="G256">
        <v>1057</v>
      </c>
      <c r="H256">
        <v>114</v>
      </c>
      <c r="I256">
        <v>13588</v>
      </c>
      <c r="J256">
        <v>1.8042457136218</v>
      </c>
      <c r="K256">
        <v>1</v>
      </c>
      <c r="L256">
        <v>0.54846990836669895</v>
      </c>
      <c r="M256">
        <v>42.5022174244789</v>
      </c>
      <c r="N256" t="s">
        <v>11413</v>
      </c>
    </row>
    <row r="257" spans="2:14">
      <c r="B257" t="s">
        <v>10878</v>
      </c>
      <c r="C257" t="s">
        <v>11414</v>
      </c>
      <c r="D257">
        <v>10</v>
      </c>
      <c r="E257">
        <v>0.62735257214554496</v>
      </c>
      <c r="F257">
        <v>3.0640453690612801E-2</v>
      </c>
      <c r="G257">
        <v>1057</v>
      </c>
      <c r="H257">
        <v>57</v>
      </c>
      <c r="I257">
        <v>13588</v>
      </c>
      <c r="J257">
        <v>2.2553071420272501</v>
      </c>
      <c r="K257">
        <v>1</v>
      </c>
      <c r="L257">
        <v>0.54686794193388499</v>
      </c>
      <c r="M257">
        <v>42.650921879334298</v>
      </c>
      <c r="N257" t="s">
        <v>11415</v>
      </c>
    </row>
    <row r="258" spans="2:14">
      <c r="B258" t="s">
        <v>10878</v>
      </c>
      <c r="C258" t="s">
        <v>11416</v>
      </c>
      <c r="D258">
        <v>10</v>
      </c>
      <c r="E258">
        <v>0.62735257214554496</v>
      </c>
      <c r="F258">
        <v>3.0640453690612801E-2</v>
      </c>
      <c r="G258">
        <v>1057</v>
      </c>
      <c r="H258">
        <v>57</v>
      </c>
      <c r="I258">
        <v>13588</v>
      </c>
      <c r="J258">
        <v>2.2553071420272501</v>
      </c>
      <c r="K258">
        <v>1</v>
      </c>
      <c r="L258">
        <v>0.54686794193388499</v>
      </c>
      <c r="M258">
        <v>42.650921879334298</v>
      </c>
      <c r="N258" t="s">
        <v>11417</v>
      </c>
    </row>
    <row r="259" spans="2:14">
      <c r="B259" t="s">
        <v>10878</v>
      </c>
      <c r="C259" t="s">
        <v>11418</v>
      </c>
      <c r="D259">
        <v>5</v>
      </c>
      <c r="E259">
        <v>0.31367628607277198</v>
      </c>
      <c r="F259">
        <v>3.1034870518380799E-2</v>
      </c>
      <c r="G259">
        <v>1057</v>
      </c>
      <c r="H259">
        <v>16</v>
      </c>
      <c r="I259">
        <v>13588</v>
      </c>
      <c r="J259">
        <v>4.0172658467360396</v>
      </c>
      <c r="K259">
        <v>1</v>
      </c>
      <c r="L259">
        <v>0.54828277148086602</v>
      </c>
      <c r="M259">
        <v>43.066408869327503</v>
      </c>
      <c r="N259" t="s">
        <v>11419</v>
      </c>
    </row>
    <row r="260" spans="2:14">
      <c r="B260" t="s">
        <v>10878</v>
      </c>
      <c r="C260" t="s">
        <v>11420</v>
      </c>
      <c r="D260">
        <v>28</v>
      </c>
      <c r="E260">
        <v>1.7565872020075199</v>
      </c>
      <c r="F260">
        <v>3.1608515680635503E-2</v>
      </c>
      <c r="G260">
        <v>1057</v>
      </c>
      <c r="H260">
        <v>239</v>
      </c>
      <c r="I260">
        <v>13588</v>
      </c>
      <c r="J260">
        <v>1.50605447643326</v>
      </c>
      <c r="K260">
        <v>1</v>
      </c>
      <c r="L260">
        <v>0.55174707314342397</v>
      </c>
      <c r="M260">
        <v>43.665629643600298</v>
      </c>
      <c r="N260" t="s">
        <v>11421</v>
      </c>
    </row>
    <row r="261" spans="2:14">
      <c r="B261" t="s">
        <v>10878</v>
      </c>
      <c r="C261" t="s">
        <v>11422</v>
      </c>
      <c r="D261">
        <v>14</v>
      </c>
      <c r="E261">
        <v>0.87829360100376397</v>
      </c>
      <c r="F261">
        <v>3.18716927798477E-2</v>
      </c>
      <c r="G261">
        <v>1057</v>
      </c>
      <c r="H261">
        <v>95</v>
      </c>
      <c r="I261">
        <v>13588</v>
      </c>
      <c r="J261">
        <v>1.89445799930289</v>
      </c>
      <c r="K261">
        <v>1</v>
      </c>
      <c r="L261">
        <v>0.551580873387717</v>
      </c>
      <c r="M261">
        <v>43.938543472120301</v>
      </c>
      <c r="N261" t="s">
        <v>11373</v>
      </c>
    </row>
    <row r="262" spans="2:14">
      <c r="B262" t="s">
        <v>10878</v>
      </c>
      <c r="C262" t="s">
        <v>11423</v>
      </c>
      <c r="D262">
        <v>31</v>
      </c>
      <c r="E262">
        <v>1.94479297365119</v>
      </c>
      <c r="F262">
        <v>3.2555402259400797E-2</v>
      </c>
      <c r="G262">
        <v>1057</v>
      </c>
      <c r="H262">
        <v>272</v>
      </c>
      <c r="I262">
        <v>13588</v>
      </c>
      <c r="J262">
        <v>1.4651204852802</v>
      </c>
      <c r="K262">
        <v>1</v>
      </c>
      <c r="L262">
        <v>0.556177709985617</v>
      </c>
      <c r="M262">
        <v>44.641726646911501</v>
      </c>
      <c r="N262" t="s">
        <v>11424</v>
      </c>
    </row>
    <row r="263" spans="2:14">
      <c r="B263" t="s">
        <v>10878</v>
      </c>
      <c r="C263" t="s">
        <v>11425</v>
      </c>
      <c r="D263">
        <v>3</v>
      </c>
      <c r="E263">
        <v>0.18820577164366301</v>
      </c>
      <c r="F263">
        <v>3.2570315554436201E-2</v>
      </c>
      <c r="G263">
        <v>1057</v>
      </c>
      <c r="H263">
        <v>4</v>
      </c>
      <c r="I263">
        <v>13588</v>
      </c>
      <c r="J263">
        <v>9.6414380321664996</v>
      </c>
      <c r="K263">
        <v>1</v>
      </c>
      <c r="L263">
        <v>0.55319917090106696</v>
      </c>
      <c r="M263">
        <v>44.656971513680602</v>
      </c>
      <c r="N263" t="s">
        <v>11327</v>
      </c>
    </row>
    <row r="264" spans="2:14">
      <c r="B264" t="s">
        <v>10878</v>
      </c>
      <c r="C264" t="s">
        <v>11426</v>
      </c>
      <c r="D264">
        <v>3</v>
      </c>
      <c r="E264">
        <v>0.18820577164366301</v>
      </c>
      <c r="F264">
        <v>3.2570315554436201E-2</v>
      </c>
      <c r="G264">
        <v>1057</v>
      </c>
      <c r="H264">
        <v>4</v>
      </c>
      <c r="I264">
        <v>13588</v>
      </c>
      <c r="J264">
        <v>9.6414380321664996</v>
      </c>
      <c r="K264">
        <v>1</v>
      </c>
      <c r="L264">
        <v>0.55319917090106696</v>
      </c>
      <c r="M264">
        <v>44.656971513680602</v>
      </c>
      <c r="N264" t="s">
        <v>11327</v>
      </c>
    </row>
    <row r="265" spans="2:14">
      <c r="B265" t="s">
        <v>10878</v>
      </c>
      <c r="C265" t="s">
        <v>11427</v>
      </c>
      <c r="D265">
        <v>3</v>
      </c>
      <c r="E265">
        <v>0.18820577164366301</v>
      </c>
      <c r="F265">
        <v>3.2570315554436201E-2</v>
      </c>
      <c r="G265">
        <v>1057</v>
      </c>
      <c r="H265">
        <v>4</v>
      </c>
      <c r="I265">
        <v>13588</v>
      </c>
      <c r="J265">
        <v>9.6414380321664996</v>
      </c>
      <c r="K265">
        <v>1</v>
      </c>
      <c r="L265">
        <v>0.55319917090106696</v>
      </c>
      <c r="M265">
        <v>44.656971513680602</v>
      </c>
      <c r="N265" t="s">
        <v>11428</v>
      </c>
    </row>
    <row r="266" spans="2:14">
      <c r="B266" t="s">
        <v>10878</v>
      </c>
      <c r="C266" t="s">
        <v>11429</v>
      </c>
      <c r="D266">
        <v>3</v>
      </c>
      <c r="E266">
        <v>0.18820577164366301</v>
      </c>
      <c r="F266">
        <v>3.2570315554436201E-2</v>
      </c>
      <c r="G266">
        <v>1057</v>
      </c>
      <c r="H266">
        <v>4</v>
      </c>
      <c r="I266">
        <v>13588</v>
      </c>
      <c r="J266">
        <v>9.6414380321664996</v>
      </c>
      <c r="K266">
        <v>1</v>
      </c>
      <c r="L266">
        <v>0.55319917090106696</v>
      </c>
      <c r="M266">
        <v>44.656971513680602</v>
      </c>
      <c r="N266" t="s">
        <v>11428</v>
      </c>
    </row>
    <row r="267" spans="2:14">
      <c r="B267" t="s">
        <v>10878</v>
      </c>
      <c r="C267" t="s">
        <v>11430</v>
      </c>
      <c r="D267">
        <v>17</v>
      </c>
      <c r="E267">
        <v>1.0664993726474199</v>
      </c>
      <c r="F267">
        <v>3.2664543816261098E-2</v>
      </c>
      <c r="G267">
        <v>1057</v>
      </c>
      <c r="H267">
        <v>125</v>
      </c>
      <c r="I267">
        <v>13588</v>
      </c>
      <c r="J267">
        <v>1.7483140964995201</v>
      </c>
      <c r="K267">
        <v>1</v>
      </c>
      <c r="L267">
        <v>0.55114107922590505</v>
      </c>
      <c r="M267">
        <v>44.753203187311399</v>
      </c>
      <c r="N267" t="s">
        <v>11431</v>
      </c>
    </row>
    <row r="268" spans="2:14">
      <c r="B268" t="s">
        <v>10881</v>
      </c>
      <c r="C268" t="s">
        <v>11432</v>
      </c>
      <c r="D268">
        <v>3</v>
      </c>
      <c r="E268">
        <v>0.18820577164366301</v>
      </c>
      <c r="F268">
        <v>3.2838034176328197E-2</v>
      </c>
      <c r="G268">
        <v>977</v>
      </c>
      <c r="H268">
        <v>4</v>
      </c>
      <c r="I268">
        <v>12504</v>
      </c>
      <c r="J268">
        <v>9.5987717502558798</v>
      </c>
      <c r="K268">
        <v>0.99999953957969001</v>
      </c>
      <c r="L268">
        <v>0.26688264705173698</v>
      </c>
      <c r="M268">
        <v>37.606473945992398</v>
      </c>
      <c r="N268" t="s">
        <v>11433</v>
      </c>
    </row>
    <row r="269" spans="2:14">
      <c r="B269" t="s">
        <v>10878</v>
      </c>
      <c r="C269" t="s">
        <v>11434</v>
      </c>
      <c r="D269">
        <v>28</v>
      </c>
      <c r="E269">
        <v>1.7565872020075199</v>
      </c>
      <c r="F269">
        <v>3.3085975883761803E-2</v>
      </c>
      <c r="G269">
        <v>1057</v>
      </c>
      <c r="H269">
        <v>240</v>
      </c>
      <c r="I269">
        <v>13588</v>
      </c>
      <c r="J269">
        <v>1.4997792494481199</v>
      </c>
      <c r="K269">
        <v>1</v>
      </c>
      <c r="L269">
        <v>0.55274261145485704</v>
      </c>
      <c r="M269">
        <v>45.181665580206001</v>
      </c>
      <c r="N269" t="s">
        <v>11435</v>
      </c>
    </row>
    <row r="270" spans="2:14">
      <c r="B270" t="s">
        <v>10878</v>
      </c>
      <c r="C270" t="s">
        <v>11436</v>
      </c>
      <c r="D270">
        <v>11</v>
      </c>
      <c r="E270">
        <v>0.69008782936010005</v>
      </c>
      <c r="F270">
        <v>3.3260103197164603E-2</v>
      </c>
      <c r="G270">
        <v>1057</v>
      </c>
      <c r="H270">
        <v>67</v>
      </c>
      <c r="I270">
        <v>13588</v>
      </c>
      <c r="J270">
        <v>2.1105635493299801</v>
      </c>
      <c r="K270">
        <v>1</v>
      </c>
      <c r="L270">
        <v>0.55160142458637595</v>
      </c>
      <c r="M270">
        <v>45.357780224733801</v>
      </c>
      <c r="N270" t="s">
        <v>11437</v>
      </c>
    </row>
    <row r="271" spans="2:14">
      <c r="B271" t="s">
        <v>10892</v>
      </c>
      <c r="C271" t="s">
        <v>11438</v>
      </c>
      <c r="D271">
        <v>9</v>
      </c>
      <c r="E271">
        <v>0.56461731493099099</v>
      </c>
      <c r="F271">
        <v>3.3673396663636702E-2</v>
      </c>
      <c r="G271">
        <v>1033</v>
      </c>
      <c r="H271">
        <v>49</v>
      </c>
      <c r="I271">
        <v>13288</v>
      </c>
      <c r="J271">
        <v>2.3626844735958201</v>
      </c>
      <c r="K271">
        <v>0.99999999999991596</v>
      </c>
      <c r="L271">
        <v>0.357748693842597</v>
      </c>
      <c r="M271">
        <v>41.274382681349998</v>
      </c>
      <c r="N271" t="s">
        <v>11439</v>
      </c>
    </row>
    <row r="272" spans="2:14">
      <c r="B272" t="s">
        <v>10892</v>
      </c>
      <c r="C272" t="s">
        <v>11440</v>
      </c>
      <c r="D272">
        <v>35</v>
      </c>
      <c r="E272">
        <v>2.1957340025094099</v>
      </c>
      <c r="F272">
        <v>3.4135513707598097E-2</v>
      </c>
      <c r="G272">
        <v>1033</v>
      </c>
      <c r="H272">
        <v>317</v>
      </c>
      <c r="I272">
        <v>13288</v>
      </c>
      <c r="J272">
        <v>1.4202607333392301</v>
      </c>
      <c r="K272">
        <v>0.99999999999994404</v>
      </c>
      <c r="L272">
        <v>0.35754091166938301</v>
      </c>
      <c r="M272">
        <v>41.7092876337286</v>
      </c>
      <c r="N272" t="s">
        <v>11441</v>
      </c>
    </row>
    <row r="273" spans="2:14">
      <c r="B273" t="s">
        <v>10892</v>
      </c>
      <c r="C273" t="s">
        <v>11442</v>
      </c>
      <c r="D273">
        <v>6</v>
      </c>
      <c r="E273">
        <v>0.37641154328732701</v>
      </c>
      <c r="F273">
        <v>3.4406280509431397E-2</v>
      </c>
      <c r="G273">
        <v>1033</v>
      </c>
      <c r="H273">
        <v>24</v>
      </c>
      <c r="I273">
        <v>13288</v>
      </c>
      <c r="J273">
        <v>3.2158760890609801</v>
      </c>
      <c r="K273">
        <v>0.99999999999995604</v>
      </c>
      <c r="L273">
        <v>0.35573948652503401</v>
      </c>
      <c r="M273">
        <v>41.962708081813197</v>
      </c>
      <c r="N273" t="s">
        <v>11443</v>
      </c>
    </row>
    <row r="274" spans="2:14">
      <c r="B274" t="s">
        <v>10892</v>
      </c>
      <c r="C274" t="s">
        <v>11444</v>
      </c>
      <c r="D274">
        <v>6</v>
      </c>
      <c r="E274">
        <v>0.37641154328732701</v>
      </c>
      <c r="F274">
        <v>3.4406280509431397E-2</v>
      </c>
      <c r="G274">
        <v>1033</v>
      </c>
      <c r="H274">
        <v>24</v>
      </c>
      <c r="I274">
        <v>13288</v>
      </c>
      <c r="J274">
        <v>3.2158760890609801</v>
      </c>
      <c r="K274">
        <v>0.99999999999995604</v>
      </c>
      <c r="L274">
        <v>0.35573948652503401</v>
      </c>
      <c r="M274">
        <v>41.962708081813197</v>
      </c>
      <c r="N274" t="s">
        <v>11443</v>
      </c>
    </row>
    <row r="275" spans="2:14">
      <c r="B275" t="s">
        <v>10892</v>
      </c>
      <c r="C275" t="s">
        <v>10934</v>
      </c>
      <c r="D275">
        <v>6</v>
      </c>
      <c r="E275">
        <v>0.37641154328732701</v>
      </c>
      <c r="F275">
        <v>3.4406280509431397E-2</v>
      </c>
      <c r="G275">
        <v>1033</v>
      </c>
      <c r="H275">
        <v>24</v>
      </c>
      <c r="I275">
        <v>13288</v>
      </c>
      <c r="J275">
        <v>3.2158760890609801</v>
      </c>
      <c r="K275">
        <v>0.99999999999995604</v>
      </c>
      <c r="L275">
        <v>0.35573948652503401</v>
      </c>
      <c r="M275">
        <v>41.962708081813197</v>
      </c>
      <c r="N275" t="s">
        <v>11445</v>
      </c>
    </row>
    <row r="276" spans="2:14">
      <c r="B276" t="s">
        <v>10878</v>
      </c>
      <c r="C276" t="s">
        <v>11446</v>
      </c>
      <c r="D276">
        <v>32</v>
      </c>
      <c r="E276">
        <v>2.0075282308657401</v>
      </c>
      <c r="F276">
        <v>3.47232613192138E-2</v>
      </c>
      <c r="G276">
        <v>1057</v>
      </c>
      <c r="H276">
        <v>284</v>
      </c>
      <c r="I276">
        <v>13588</v>
      </c>
      <c r="J276">
        <v>1.4484789531893301</v>
      </c>
      <c r="K276">
        <v>1</v>
      </c>
      <c r="L276">
        <v>0.56436296740589698</v>
      </c>
      <c r="M276">
        <v>46.816680709157303</v>
      </c>
      <c r="N276" t="s">
        <v>11447</v>
      </c>
    </row>
    <row r="277" spans="2:14">
      <c r="B277" t="s">
        <v>10878</v>
      </c>
      <c r="C277" t="s">
        <v>11448</v>
      </c>
      <c r="D277">
        <v>15</v>
      </c>
      <c r="E277">
        <v>0.94102885821831805</v>
      </c>
      <c r="F277">
        <v>3.4784330622742103E-2</v>
      </c>
      <c r="G277">
        <v>1057</v>
      </c>
      <c r="H277">
        <v>106</v>
      </c>
      <c r="I277">
        <v>13588</v>
      </c>
      <c r="J277">
        <v>1.81913925135217</v>
      </c>
      <c r="K277">
        <v>1</v>
      </c>
      <c r="L277">
        <v>0.56198254984964302</v>
      </c>
      <c r="M277">
        <v>46.876765549634399</v>
      </c>
      <c r="N277" t="s">
        <v>11449</v>
      </c>
    </row>
    <row r="278" spans="2:14">
      <c r="B278" t="s">
        <v>10881</v>
      </c>
      <c r="C278" t="s">
        <v>11450</v>
      </c>
      <c r="D278">
        <v>18</v>
      </c>
      <c r="E278">
        <v>1.12923462986198</v>
      </c>
      <c r="F278">
        <v>3.5728466701382203E-2</v>
      </c>
      <c r="G278">
        <v>977</v>
      </c>
      <c r="H278">
        <v>136</v>
      </c>
      <c r="I278">
        <v>12504</v>
      </c>
      <c r="J278">
        <v>1.69390089710397</v>
      </c>
      <c r="K278">
        <v>0.99999987551581504</v>
      </c>
      <c r="L278">
        <v>0.281960704674939</v>
      </c>
      <c r="M278">
        <v>40.189744102333101</v>
      </c>
      <c r="N278" t="s">
        <v>11451</v>
      </c>
    </row>
    <row r="279" spans="2:14">
      <c r="B279" t="s">
        <v>10878</v>
      </c>
      <c r="C279" t="s">
        <v>11452</v>
      </c>
      <c r="D279">
        <v>19</v>
      </c>
      <c r="E279">
        <v>1.1919698870765301</v>
      </c>
      <c r="F279">
        <v>3.6179637232284699E-2</v>
      </c>
      <c r="G279">
        <v>1057</v>
      </c>
      <c r="H279">
        <v>147</v>
      </c>
      <c r="I279">
        <v>13588</v>
      </c>
      <c r="J279">
        <v>1.6615630168813</v>
      </c>
      <c r="K279">
        <v>1</v>
      </c>
      <c r="L279">
        <v>0.57349287881023203</v>
      </c>
      <c r="M279">
        <v>48.232246555215902</v>
      </c>
      <c r="N279" t="s">
        <v>11453</v>
      </c>
    </row>
    <row r="280" spans="2:14">
      <c r="B280" t="s">
        <v>10878</v>
      </c>
      <c r="C280" t="s">
        <v>11454</v>
      </c>
      <c r="D280">
        <v>19</v>
      </c>
      <c r="E280">
        <v>1.1919698870765301</v>
      </c>
      <c r="F280">
        <v>3.6179637232284699E-2</v>
      </c>
      <c r="G280">
        <v>1057</v>
      </c>
      <c r="H280">
        <v>147</v>
      </c>
      <c r="I280">
        <v>13588</v>
      </c>
      <c r="J280">
        <v>1.6615630168813</v>
      </c>
      <c r="K280">
        <v>1</v>
      </c>
      <c r="L280">
        <v>0.57349287881023203</v>
      </c>
      <c r="M280">
        <v>48.232246555215902</v>
      </c>
      <c r="N280" t="s">
        <v>11455</v>
      </c>
    </row>
    <row r="281" spans="2:14">
      <c r="B281" t="s">
        <v>10892</v>
      </c>
      <c r="C281" t="s">
        <v>11456</v>
      </c>
      <c r="D281">
        <v>14</v>
      </c>
      <c r="E281">
        <v>0.87829360100376397</v>
      </c>
      <c r="F281">
        <v>3.6777958812344198E-2</v>
      </c>
      <c r="G281">
        <v>1033</v>
      </c>
      <c r="H281">
        <v>97</v>
      </c>
      <c r="I281">
        <v>13288</v>
      </c>
      <c r="J281">
        <v>1.8565882576022099</v>
      </c>
      <c r="K281">
        <v>0.999999999999995</v>
      </c>
      <c r="L281">
        <v>0.37117703349322401</v>
      </c>
      <c r="M281">
        <v>44.138805413835797</v>
      </c>
      <c r="N281" t="s">
        <v>11457</v>
      </c>
    </row>
    <row r="282" spans="2:14">
      <c r="B282" t="s">
        <v>10892</v>
      </c>
      <c r="C282" t="s">
        <v>11458</v>
      </c>
      <c r="D282">
        <v>14</v>
      </c>
      <c r="E282">
        <v>0.87829360100376397</v>
      </c>
      <c r="F282">
        <v>3.6777958812344198E-2</v>
      </c>
      <c r="G282">
        <v>1033</v>
      </c>
      <c r="H282">
        <v>97</v>
      </c>
      <c r="I282">
        <v>13288</v>
      </c>
      <c r="J282">
        <v>1.8565882576022099</v>
      </c>
      <c r="K282">
        <v>0.999999999999995</v>
      </c>
      <c r="L282">
        <v>0.37117703349322401</v>
      </c>
      <c r="M282">
        <v>44.138805413835797</v>
      </c>
      <c r="N282" t="s">
        <v>11457</v>
      </c>
    </row>
    <row r="283" spans="2:14">
      <c r="B283" t="s">
        <v>10892</v>
      </c>
      <c r="C283" t="s">
        <v>11459</v>
      </c>
      <c r="D283">
        <v>14</v>
      </c>
      <c r="E283">
        <v>0.87829360100376397</v>
      </c>
      <c r="F283">
        <v>3.6777958812344198E-2</v>
      </c>
      <c r="G283">
        <v>1033</v>
      </c>
      <c r="H283">
        <v>97</v>
      </c>
      <c r="I283">
        <v>13288</v>
      </c>
      <c r="J283">
        <v>1.8565882576022099</v>
      </c>
      <c r="K283">
        <v>0.999999999999995</v>
      </c>
      <c r="L283">
        <v>0.37117703349322401</v>
      </c>
      <c r="M283">
        <v>44.138805413835797</v>
      </c>
      <c r="N283" t="s">
        <v>11457</v>
      </c>
    </row>
    <row r="284" spans="2:14">
      <c r="B284" t="s">
        <v>10878</v>
      </c>
      <c r="C284" t="s">
        <v>11460</v>
      </c>
      <c r="D284">
        <v>16</v>
      </c>
      <c r="E284">
        <v>1.00376411543287</v>
      </c>
      <c r="F284">
        <v>3.7301466906509498E-2</v>
      </c>
      <c r="G284">
        <v>1057</v>
      </c>
      <c r="H284">
        <v>117</v>
      </c>
      <c r="I284">
        <v>13588</v>
      </c>
      <c r="J284">
        <v>1.7579830030161101</v>
      </c>
      <c r="K284">
        <v>1</v>
      </c>
      <c r="L284">
        <v>0.58182339345962897</v>
      </c>
      <c r="M284">
        <v>49.298308556579997</v>
      </c>
      <c r="N284" t="s">
        <v>11461</v>
      </c>
    </row>
    <row r="285" spans="2:14">
      <c r="B285" t="s">
        <v>10892</v>
      </c>
      <c r="C285" t="s">
        <v>11462</v>
      </c>
      <c r="D285">
        <v>5</v>
      </c>
      <c r="E285">
        <v>0.31367628607277198</v>
      </c>
      <c r="F285">
        <v>3.80748209232959E-2</v>
      </c>
      <c r="G285">
        <v>1033</v>
      </c>
      <c r="H285">
        <v>17</v>
      </c>
      <c r="I285">
        <v>13288</v>
      </c>
      <c r="J285">
        <v>3.7833836341893901</v>
      </c>
      <c r="K285">
        <v>0.999999999999998</v>
      </c>
      <c r="L285">
        <v>0.37743703251742999</v>
      </c>
      <c r="M285">
        <v>45.296195307506899</v>
      </c>
      <c r="N285" t="s">
        <v>11463</v>
      </c>
    </row>
    <row r="286" spans="2:14">
      <c r="B286" t="s">
        <v>10878</v>
      </c>
      <c r="C286" t="s">
        <v>11464</v>
      </c>
      <c r="D286">
        <v>5</v>
      </c>
      <c r="E286">
        <v>0.31367628607277198</v>
      </c>
      <c r="F286">
        <v>3.81574748925603E-2</v>
      </c>
      <c r="G286">
        <v>1057</v>
      </c>
      <c r="H286">
        <v>17</v>
      </c>
      <c r="I286">
        <v>13588</v>
      </c>
      <c r="J286">
        <v>3.7809560910456899</v>
      </c>
      <c r="K286">
        <v>1</v>
      </c>
      <c r="L286">
        <v>0.58728547309954604</v>
      </c>
      <c r="M286">
        <v>50.097786360613497</v>
      </c>
      <c r="N286" t="s">
        <v>11465</v>
      </c>
    </row>
    <row r="287" spans="2:14">
      <c r="B287" t="s">
        <v>10878</v>
      </c>
      <c r="C287" t="s">
        <v>11466</v>
      </c>
      <c r="D287">
        <v>5</v>
      </c>
      <c r="E287">
        <v>0.31367628607277198</v>
      </c>
      <c r="F287">
        <v>3.81574748925603E-2</v>
      </c>
      <c r="G287">
        <v>1057</v>
      </c>
      <c r="H287">
        <v>17</v>
      </c>
      <c r="I287">
        <v>13588</v>
      </c>
      <c r="J287">
        <v>3.7809560910456899</v>
      </c>
      <c r="K287">
        <v>1</v>
      </c>
      <c r="L287">
        <v>0.58728547309954604</v>
      </c>
      <c r="M287">
        <v>50.097786360613497</v>
      </c>
      <c r="N287" t="s">
        <v>11467</v>
      </c>
    </row>
    <row r="288" spans="2:14">
      <c r="B288" t="s">
        <v>10878</v>
      </c>
      <c r="C288" t="s">
        <v>11468</v>
      </c>
      <c r="D288">
        <v>5</v>
      </c>
      <c r="E288">
        <v>0.31367628607277198</v>
      </c>
      <c r="F288">
        <v>3.81574748925603E-2</v>
      </c>
      <c r="G288">
        <v>1057</v>
      </c>
      <c r="H288">
        <v>17</v>
      </c>
      <c r="I288">
        <v>13588</v>
      </c>
      <c r="J288">
        <v>3.7809560910456899</v>
      </c>
      <c r="K288">
        <v>1</v>
      </c>
      <c r="L288">
        <v>0.58728547309954604</v>
      </c>
      <c r="M288">
        <v>50.097786360613497</v>
      </c>
      <c r="N288" t="s">
        <v>11337</v>
      </c>
    </row>
    <row r="289" spans="2:14">
      <c r="B289" t="s">
        <v>10878</v>
      </c>
      <c r="C289" t="s">
        <v>11469</v>
      </c>
      <c r="D289">
        <v>5</v>
      </c>
      <c r="E289">
        <v>0.31367628607277198</v>
      </c>
      <c r="F289">
        <v>3.81574748925603E-2</v>
      </c>
      <c r="G289">
        <v>1057</v>
      </c>
      <c r="H289">
        <v>17</v>
      </c>
      <c r="I289">
        <v>13588</v>
      </c>
      <c r="J289">
        <v>3.7809560910456899</v>
      </c>
      <c r="K289">
        <v>1</v>
      </c>
      <c r="L289">
        <v>0.58728547309954604</v>
      </c>
      <c r="M289">
        <v>50.097786360613497</v>
      </c>
      <c r="N289" t="s">
        <v>11337</v>
      </c>
    </row>
    <row r="290" spans="2:14">
      <c r="B290" t="s">
        <v>10878</v>
      </c>
      <c r="C290" t="s">
        <v>11470</v>
      </c>
      <c r="D290">
        <v>5</v>
      </c>
      <c r="E290">
        <v>0.31367628607277198</v>
      </c>
      <c r="F290">
        <v>3.81574748925603E-2</v>
      </c>
      <c r="G290">
        <v>1057</v>
      </c>
      <c r="H290">
        <v>17</v>
      </c>
      <c r="I290">
        <v>13588</v>
      </c>
      <c r="J290">
        <v>3.7809560910456899</v>
      </c>
      <c r="K290">
        <v>1</v>
      </c>
      <c r="L290">
        <v>0.58728547309954604</v>
      </c>
      <c r="M290">
        <v>50.097786360613497</v>
      </c>
      <c r="N290" t="s">
        <v>11471</v>
      </c>
    </row>
    <row r="291" spans="2:14">
      <c r="B291" t="s">
        <v>10878</v>
      </c>
      <c r="C291" t="s">
        <v>11472</v>
      </c>
      <c r="D291">
        <v>5</v>
      </c>
      <c r="E291">
        <v>0.31367628607277198</v>
      </c>
      <c r="F291">
        <v>3.81574748925603E-2</v>
      </c>
      <c r="G291">
        <v>1057</v>
      </c>
      <c r="H291">
        <v>17</v>
      </c>
      <c r="I291">
        <v>13588</v>
      </c>
      <c r="J291">
        <v>3.7809560910456899</v>
      </c>
      <c r="K291">
        <v>1</v>
      </c>
      <c r="L291">
        <v>0.58728547309954604</v>
      </c>
      <c r="M291">
        <v>50.097786360613497</v>
      </c>
      <c r="N291" t="s">
        <v>11467</v>
      </c>
    </row>
    <row r="292" spans="2:14">
      <c r="B292" t="s">
        <v>10878</v>
      </c>
      <c r="C292" t="s">
        <v>11473</v>
      </c>
      <c r="D292">
        <v>19</v>
      </c>
      <c r="E292">
        <v>1.1919698870765301</v>
      </c>
      <c r="F292">
        <v>3.8323792209805897E-2</v>
      </c>
      <c r="G292">
        <v>1057</v>
      </c>
      <c r="H292">
        <v>148</v>
      </c>
      <c r="I292">
        <v>13588</v>
      </c>
      <c r="J292">
        <v>1.6503362397402099</v>
      </c>
      <c r="K292">
        <v>1</v>
      </c>
      <c r="L292">
        <v>0.58594817897641105</v>
      </c>
      <c r="M292">
        <v>50.251732979319897</v>
      </c>
      <c r="N292" t="s">
        <v>11308</v>
      </c>
    </row>
    <row r="293" spans="2:14">
      <c r="B293" t="s">
        <v>10878</v>
      </c>
      <c r="C293" t="s">
        <v>11474</v>
      </c>
      <c r="D293">
        <v>7</v>
      </c>
      <c r="E293">
        <v>0.43914680050188198</v>
      </c>
      <c r="F293">
        <v>3.9351325195549597E-2</v>
      </c>
      <c r="G293">
        <v>1057</v>
      </c>
      <c r="H293">
        <v>33</v>
      </c>
      <c r="I293">
        <v>13588</v>
      </c>
      <c r="J293">
        <v>2.7268713626329499</v>
      </c>
      <c r="K293">
        <v>1</v>
      </c>
      <c r="L293">
        <v>0.59287690674332605</v>
      </c>
      <c r="M293">
        <v>51.192941756474397</v>
      </c>
      <c r="N293" t="s">
        <v>11475</v>
      </c>
    </row>
    <row r="294" spans="2:14">
      <c r="B294" t="s">
        <v>10878</v>
      </c>
      <c r="C294" t="s">
        <v>11476</v>
      </c>
      <c r="D294">
        <v>7</v>
      </c>
      <c r="E294">
        <v>0.43914680050188198</v>
      </c>
      <c r="F294">
        <v>3.9351325195549597E-2</v>
      </c>
      <c r="G294">
        <v>1057</v>
      </c>
      <c r="H294">
        <v>33</v>
      </c>
      <c r="I294">
        <v>13588</v>
      </c>
      <c r="J294">
        <v>2.7268713626329499</v>
      </c>
      <c r="K294">
        <v>1</v>
      </c>
      <c r="L294">
        <v>0.59287690674332605</v>
      </c>
      <c r="M294">
        <v>51.192941756474397</v>
      </c>
      <c r="N294" t="s">
        <v>11477</v>
      </c>
    </row>
    <row r="295" spans="2:14">
      <c r="B295" t="s">
        <v>10892</v>
      </c>
      <c r="C295" t="s">
        <v>11478</v>
      </c>
      <c r="D295">
        <v>11</v>
      </c>
      <c r="E295">
        <v>0.69008782936010005</v>
      </c>
      <c r="F295">
        <v>3.95525811264247E-2</v>
      </c>
      <c r="G295">
        <v>1033</v>
      </c>
      <c r="H295">
        <v>69</v>
      </c>
      <c r="I295">
        <v>13288</v>
      </c>
      <c r="J295">
        <v>2.05070359302439</v>
      </c>
      <c r="K295">
        <v>0.999999999999999</v>
      </c>
      <c r="L295">
        <v>0.38487573130408098</v>
      </c>
      <c r="M295">
        <v>46.587665294483401</v>
      </c>
      <c r="N295" t="s">
        <v>11380</v>
      </c>
    </row>
    <row r="296" spans="2:14">
      <c r="B296" t="s">
        <v>10878</v>
      </c>
      <c r="C296" t="s">
        <v>11479</v>
      </c>
      <c r="D296">
        <v>6</v>
      </c>
      <c r="E296">
        <v>0.37641154328732701</v>
      </c>
      <c r="F296">
        <v>4.0453037342107902E-2</v>
      </c>
      <c r="G296">
        <v>1057</v>
      </c>
      <c r="H296">
        <v>25</v>
      </c>
      <c r="I296">
        <v>13588</v>
      </c>
      <c r="J296">
        <v>3.0852601702932798</v>
      </c>
      <c r="K296">
        <v>1</v>
      </c>
      <c r="L296">
        <v>0.60027937920571794</v>
      </c>
      <c r="M296">
        <v>52.183410947916798</v>
      </c>
      <c r="N296" t="s">
        <v>11321</v>
      </c>
    </row>
    <row r="297" spans="2:14">
      <c r="B297" t="s">
        <v>10878</v>
      </c>
      <c r="C297" t="s">
        <v>11480</v>
      </c>
      <c r="D297">
        <v>10</v>
      </c>
      <c r="E297">
        <v>0.62735257214554496</v>
      </c>
      <c r="F297">
        <v>4.09960208376558E-2</v>
      </c>
      <c r="G297">
        <v>1057</v>
      </c>
      <c r="H297">
        <v>60</v>
      </c>
      <c r="I297">
        <v>13588</v>
      </c>
      <c r="J297">
        <v>2.1425417849258901</v>
      </c>
      <c r="K297">
        <v>1</v>
      </c>
      <c r="L297">
        <v>0.60237249660346703</v>
      </c>
      <c r="M297">
        <v>52.664557876161702</v>
      </c>
      <c r="N297" t="s">
        <v>11481</v>
      </c>
    </row>
    <row r="298" spans="2:14">
      <c r="B298" t="s">
        <v>10878</v>
      </c>
      <c r="C298" t="s">
        <v>11482</v>
      </c>
      <c r="D298">
        <v>10</v>
      </c>
      <c r="E298">
        <v>0.62735257214554496</v>
      </c>
      <c r="F298">
        <v>4.09960208376558E-2</v>
      </c>
      <c r="G298">
        <v>1057</v>
      </c>
      <c r="H298">
        <v>60</v>
      </c>
      <c r="I298">
        <v>13588</v>
      </c>
      <c r="J298">
        <v>2.1425417849258901</v>
      </c>
      <c r="K298">
        <v>1</v>
      </c>
      <c r="L298">
        <v>0.60237249660346703</v>
      </c>
      <c r="M298">
        <v>52.664557876161702</v>
      </c>
      <c r="N298" t="s">
        <v>11483</v>
      </c>
    </row>
    <row r="299" spans="2:14">
      <c r="B299" t="s">
        <v>10878</v>
      </c>
      <c r="C299" t="s">
        <v>11484</v>
      </c>
      <c r="D299">
        <v>8</v>
      </c>
      <c r="E299">
        <v>0.50188205771643601</v>
      </c>
      <c r="F299">
        <v>4.1355472079161397E-2</v>
      </c>
      <c r="G299">
        <v>1057</v>
      </c>
      <c r="H299">
        <v>42</v>
      </c>
      <c r="I299">
        <v>13588</v>
      </c>
      <c r="J299">
        <v>2.4486191827724402</v>
      </c>
      <c r="K299">
        <v>1</v>
      </c>
      <c r="L299">
        <v>0.60276587745732302</v>
      </c>
      <c r="M299">
        <v>52.980555494954501</v>
      </c>
      <c r="N299" t="s">
        <v>11485</v>
      </c>
    </row>
    <row r="300" spans="2:14">
      <c r="B300" t="s">
        <v>10878</v>
      </c>
      <c r="C300" t="s">
        <v>11486</v>
      </c>
      <c r="D300">
        <v>8</v>
      </c>
      <c r="E300">
        <v>0.50188205771643601</v>
      </c>
      <c r="F300">
        <v>4.1355472079161397E-2</v>
      </c>
      <c r="G300">
        <v>1057</v>
      </c>
      <c r="H300">
        <v>42</v>
      </c>
      <c r="I300">
        <v>13588</v>
      </c>
      <c r="J300">
        <v>2.4486191827724402</v>
      </c>
      <c r="K300">
        <v>1</v>
      </c>
      <c r="L300">
        <v>0.60276587745732302</v>
      </c>
      <c r="M300">
        <v>52.980555494954501</v>
      </c>
      <c r="N300" t="s">
        <v>11487</v>
      </c>
    </row>
    <row r="301" spans="2:14">
      <c r="B301" t="s">
        <v>10878</v>
      </c>
      <c r="C301" t="s">
        <v>11488</v>
      </c>
      <c r="D301">
        <v>20</v>
      </c>
      <c r="E301">
        <v>1.2547051442910899</v>
      </c>
      <c r="F301">
        <v>4.1917310814461498E-2</v>
      </c>
      <c r="G301">
        <v>1057</v>
      </c>
      <c r="H301">
        <v>160</v>
      </c>
      <c r="I301">
        <v>13588</v>
      </c>
      <c r="J301">
        <v>1.60690633869441</v>
      </c>
      <c r="K301">
        <v>1</v>
      </c>
      <c r="L301">
        <v>0.60496791879467104</v>
      </c>
      <c r="M301">
        <v>53.470488172146503</v>
      </c>
      <c r="N301" t="s">
        <v>11489</v>
      </c>
    </row>
    <row r="302" spans="2:14">
      <c r="B302" t="s">
        <v>10878</v>
      </c>
      <c r="C302" t="s">
        <v>11490</v>
      </c>
      <c r="D302">
        <v>11</v>
      </c>
      <c r="E302">
        <v>0.69008782936010005</v>
      </c>
      <c r="F302">
        <v>4.32432462722376E-2</v>
      </c>
      <c r="G302">
        <v>1057</v>
      </c>
      <c r="H302">
        <v>70</v>
      </c>
      <c r="I302">
        <v>13588</v>
      </c>
      <c r="J302">
        <v>2.0201108257872602</v>
      </c>
      <c r="K302">
        <v>1</v>
      </c>
      <c r="L302">
        <v>0.61381980714746698</v>
      </c>
      <c r="M302">
        <v>54.6076875574391</v>
      </c>
      <c r="N302" t="s">
        <v>11491</v>
      </c>
    </row>
    <row r="303" spans="2:14">
      <c r="B303" t="s">
        <v>10878</v>
      </c>
      <c r="C303" t="s">
        <v>11492</v>
      </c>
      <c r="D303">
        <v>11</v>
      </c>
      <c r="E303">
        <v>0.69008782936010005</v>
      </c>
      <c r="F303">
        <v>4.32432462722376E-2</v>
      </c>
      <c r="G303">
        <v>1057</v>
      </c>
      <c r="H303">
        <v>70</v>
      </c>
      <c r="I303">
        <v>13588</v>
      </c>
      <c r="J303">
        <v>2.0201108257872602</v>
      </c>
      <c r="K303">
        <v>1</v>
      </c>
      <c r="L303">
        <v>0.61381980714746698</v>
      </c>
      <c r="M303">
        <v>54.6076875574391</v>
      </c>
      <c r="N303" t="s">
        <v>11493</v>
      </c>
    </row>
    <row r="304" spans="2:14">
      <c r="B304" t="s">
        <v>10878</v>
      </c>
      <c r="C304" t="s">
        <v>11494</v>
      </c>
      <c r="D304">
        <v>11</v>
      </c>
      <c r="E304">
        <v>0.69008782936010005</v>
      </c>
      <c r="F304">
        <v>4.32432462722376E-2</v>
      </c>
      <c r="G304">
        <v>1057</v>
      </c>
      <c r="H304">
        <v>70</v>
      </c>
      <c r="I304">
        <v>13588</v>
      </c>
      <c r="J304">
        <v>2.0201108257872602</v>
      </c>
      <c r="K304">
        <v>1</v>
      </c>
      <c r="L304">
        <v>0.61381980714746698</v>
      </c>
      <c r="M304">
        <v>54.6076875574391</v>
      </c>
      <c r="N304" t="s">
        <v>11493</v>
      </c>
    </row>
    <row r="305" spans="2:14">
      <c r="B305" t="s">
        <v>10892</v>
      </c>
      <c r="C305" t="s">
        <v>11495</v>
      </c>
      <c r="D305">
        <v>17</v>
      </c>
      <c r="E305">
        <v>1.0664993726474199</v>
      </c>
      <c r="F305">
        <v>4.4289482669911798E-2</v>
      </c>
      <c r="G305">
        <v>1033</v>
      </c>
      <c r="H305">
        <v>130</v>
      </c>
      <c r="I305">
        <v>13288</v>
      </c>
      <c r="J305">
        <v>1.68215056966267</v>
      </c>
      <c r="K305">
        <v>1</v>
      </c>
      <c r="L305">
        <v>0.41613946181279998</v>
      </c>
      <c r="M305">
        <v>50.537750167547799</v>
      </c>
      <c r="N305" t="s">
        <v>11496</v>
      </c>
    </row>
    <row r="306" spans="2:14">
      <c r="B306" t="s">
        <v>10878</v>
      </c>
      <c r="C306" t="s">
        <v>11497</v>
      </c>
      <c r="D306">
        <v>7</v>
      </c>
      <c r="E306">
        <v>0.43914680050188198</v>
      </c>
      <c r="F306">
        <v>4.4762431284464499E-2</v>
      </c>
      <c r="G306">
        <v>1057</v>
      </c>
      <c r="H306">
        <v>34</v>
      </c>
      <c r="I306">
        <v>13588</v>
      </c>
      <c r="J306">
        <v>2.64666926373198</v>
      </c>
      <c r="K306">
        <v>1</v>
      </c>
      <c r="L306">
        <v>0.62398629068196398</v>
      </c>
      <c r="M306">
        <v>55.878366228374396</v>
      </c>
      <c r="N306" t="s">
        <v>11498</v>
      </c>
    </row>
    <row r="307" spans="2:14">
      <c r="B307" t="s">
        <v>10878</v>
      </c>
      <c r="C307" t="s">
        <v>11499</v>
      </c>
      <c r="D307">
        <v>7</v>
      </c>
      <c r="E307">
        <v>0.43914680050188198</v>
      </c>
      <c r="F307">
        <v>4.4762431284464499E-2</v>
      </c>
      <c r="G307">
        <v>1057</v>
      </c>
      <c r="H307">
        <v>34</v>
      </c>
      <c r="I307">
        <v>13588</v>
      </c>
      <c r="J307">
        <v>2.64666926373198</v>
      </c>
      <c r="K307">
        <v>1</v>
      </c>
      <c r="L307">
        <v>0.62398629068196398</v>
      </c>
      <c r="M307">
        <v>55.878366228374396</v>
      </c>
      <c r="N307" t="s">
        <v>11475</v>
      </c>
    </row>
    <row r="308" spans="2:14">
      <c r="B308" t="s">
        <v>10881</v>
      </c>
      <c r="C308" t="s">
        <v>11500</v>
      </c>
      <c r="D308">
        <v>7</v>
      </c>
      <c r="E308">
        <v>0.43914680050188198</v>
      </c>
      <c r="F308">
        <v>4.5552939371698999E-2</v>
      </c>
      <c r="G308">
        <v>977</v>
      </c>
      <c r="H308">
        <v>34</v>
      </c>
      <c r="I308">
        <v>12504</v>
      </c>
      <c r="J308">
        <v>2.6349569510506301</v>
      </c>
      <c r="K308">
        <v>0.99999999858239097</v>
      </c>
      <c r="L308">
        <v>0.34018905715870201</v>
      </c>
      <c r="M308">
        <v>48.246059803029198</v>
      </c>
      <c r="N308" t="s">
        <v>11501</v>
      </c>
    </row>
    <row r="309" spans="2:14">
      <c r="B309" t="s">
        <v>10878</v>
      </c>
      <c r="C309" t="s">
        <v>11502</v>
      </c>
      <c r="D309">
        <v>14</v>
      </c>
      <c r="E309">
        <v>0.87829360100376397</v>
      </c>
      <c r="F309">
        <v>4.5633144708041098E-2</v>
      </c>
      <c r="G309">
        <v>1057</v>
      </c>
      <c r="H309">
        <v>100</v>
      </c>
      <c r="I309">
        <v>13588</v>
      </c>
      <c r="J309">
        <v>1.7997350993377399</v>
      </c>
      <c r="K309">
        <v>1</v>
      </c>
      <c r="L309">
        <v>0.62844180195783805</v>
      </c>
      <c r="M309">
        <v>56.591433042105798</v>
      </c>
      <c r="N309" t="s">
        <v>11373</v>
      </c>
    </row>
    <row r="310" spans="2:14">
      <c r="B310" t="s">
        <v>10881</v>
      </c>
      <c r="C310" t="s">
        <v>11503</v>
      </c>
      <c r="D310">
        <v>12</v>
      </c>
      <c r="E310">
        <v>0.75282308657465402</v>
      </c>
      <c r="F310">
        <v>4.5776545152931898E-2</v>
      </c>
      <c r="G310">
        <v>977</v>
      </c>
      <c r="H310">
        <v>80</v>
      </c>
      <c r="I310">
        <v>12504</v>
      </c>
      <c r="J310">
        <v>1.91975435005117</v>
      </c>
      <c r="K310">
        <v>0.99999999872035805</v>
      </c>
      <c r="L310">
        <v>0.33604023393051902</v>
      </c>
      <c r="M310">
        <v>48.417090225800997</v>
      </c>
      <c r="N310" t="s">
        <v>11504</v>
      </c>
    </row>
    <row r="311" spans="2:14">
      <c r="B311" t="s">
        <v>10881</v>
      </c>
      <c r="C311" t="s">
        <v>11505</v>
      </c>
      <c r="D311">
        <v>10</v>
      </c>
      <c r="E311">
        <v>0.62735257214554496</v>
      </c>
      <c r="F311">
        <v>4.5936901379973499E-2</v>
      </c>
      <c r="G311">
        <v>977</v>
      </c>
      <c r="H311">
        <v>61</v>
      </c>
      <c r="I311">
        <v>12504</v>
      </c>
      <c r="J311">
        <v>2.0980921858482802</v>
      </c>
      <c r="K311">
        <v>0.99999999881097201</v>
      </c>
      <c r="L311">
        <v>0.33165028783267197</v>
      </c>
      <c r="M311">
        <v>48.539419128576903</v>
      </c>
      <c r="N311" t="s">
        <v>11506</v>
      </c>
    </row>
    <row r="312" spans="2:14">
      <c r="B312" t="s">
        <v>10892</v>
      </c>
      <c r="C312" t="s">
        <v>11507</v>
      </c>
      <c r="D312">
        <v>11</v>
      </c>
      <c r="E312">
        <v>0.69008782936010005</v>
      </c>
      <c r="F312">
        <v>4.67933588393738E-2</v>
      </c>
      <c r="G312">
        <v>1033</v>
      </c>
      <c r="H312">
        <v>71</v>
      </c>
      <c r="I312">
        <v>13288</v>
      </c>
      <c r="J312">
        <v>1.99293729462934</v>
      </c>
      <c r="K312">
        <v>1</v>
      </c>
      <c r="L312">
        <v>0.429740751728383</v>
      </c>
      <c r="M312">
        <v>52.513607424217099</v>
      </c>
      <c r="N312" t="s">
        <v>11508</v>
      </c>
    </row>
    <row r="313" spans="2:14">
      <c r="B313" t="s">
        <v>10892</v>
      </c>
      <c r="C313" t="s">
        <v>11509</v>
      </c>
      <c r="D313">
        <v>6</v>
      </c>
      <c r="E313">
        <v>0.37641154328732701</v>
      </c>
      <c r="F313">
        <v>4.6879524142530299E-2</v>
      </c>
      <c r="G313">
        <v>1033</v>
      </c>
      <c r="H313">
        <v>26</v>
      </c>
      <c r="I313">
        <v>13288</v>
      </c>
      <c r="J313">
        <v>2.96850100528706</v>
      </c>
      <c r="K313">
        <v>1</v>
      </c>
      <c r="L313">
        <v>0.42611108007839299</v>
      </c>
      <c r="M313">
        <v>52.580269236836202</v>
      </c>
      <c r="N313" t="s">
        <v>11510</v>
      </c>
    </row>
    <row r="314" spans="2:14">
      <c r="B314" t="s">
        <v>10892</v>
      </c>
      <c r="C314" t="s">
        <v>11511</v>
      </c>
      <c r="D314">
        <v>6</v>
      </c>
      <c r="E314">
        <v>0.37641154328732701</v>
      </c>
      <c r="F314">
        <v>4.6879524142530299E-2</v>
      </c>
      <c r="G314">
        <v>1033</v>
      </c>
      <c r="H314">
        <v>26</v>
      </c>
      <c r="I314">
        <v>13288</v>
      </c>
      <c r="J314">
        <v>2.96850100528706</v>
      </c>
      <c r="K314">
        <v>1</v>
      </c>
      <c r="L314">
        <v>0.42611108007839299</v>
      </c>
      <c r="M314">
        <v>52.580269236836202</v>
      </c>
      <c r="N314" t="s">
        <v>11510</v>
      </c>
    </row>
    <row r="315" spans="2:14">
      <c r="B315" t="s">
        <v>10892</v>
      </c>
      <c r="C315" t="s">
        <v>11512</v>
      </c>
      <c r="D315">
        <v>6</v>
      </c>
      <c r="E315">
        <v>0.37641154328732701</v>
      </c>
      <c r="F315">
        <v>4.6879524142530299E-2</v>
      </c>
      <c r="G315">
        <v>1033</v>
      </c>
      <c r="H315">
        <v>26</v>
      </c>
      <c r="I315">
        <v>13288</v>
      </c>
      <c r="J315">
        <v>2.96850100528706</v>
      </c>
      <c r="K315">
        <v>1</v>
      </c>
      <c r="L315">
        <v>0.42611108007839299</v>
      </c>
      <c r="M315">
        <v>52.580269236836202</v>
      </c>
      <c r="N315" t="s">
        <v>11510</v>
      </c>
    </row>
    <row r="316" spans="2:14">
      <c r="B316" t="s">
        <v>10878</v>
      </c>
      <c r="C316" t="s">
        <v>11513</v>
      </c>
      <c r="D316">
        <v>6</v>
      </c>
      <c r="E316">
        <v>0.37641154328732701</v>
      </c>
      <c r="F316">
        <v>4.6996208555510698E-2</v>
      </c>
      <c r="G316">
        <v>1057</v>
      </c>
      <c r="H316">
        <v>26</v>
      </c>
      <c r="I316">
        <v>13588</v>
      </c>
      <c r="J316">
        <v>2.9665963175896901</v>
      </c>
      <c r="K316">
        <v>1</v>
      </c>
      <c r="L316">
        <v>0.63675363155812603</v>
      </c>
      <c r="M316">
        <v>57.685901612535297</v>
      </c>
      <c r="N316" t="s">
        <v>11514</v>
      </c>
    </row>
    <row r="317" spans="2:14">
      <c r="B317" t="s">
        <v>10878</v>
      </c>
      <c r="C317" t="s">
        <v>11515</v>
      </c>
      <c r="D317">
        <v>6</v>
      </c>
      <c r="E317">
        <v>0.37641154328732701</v>
      </c>
      <c r="F317">
        <v>4.6996208555510698E-2</v>
      </c>
      <c r="G317">
        <v>1057</v>
      </c>
      <c r="H317">
        <v>26</v>
      </c>
      <c r="I317">
        <v>13588</v>
      </c>
      <c r="J317">
        <v>2.9665963175896901</v>
      </c>
      <c r="K317">
        <v>1</v>
      </c>
      <c r="L317">
        <v>0.63675363155812603</v>
      </c>
      <c r="M317">
        <v>57.685901612535297</v>
      </c>
      <c r="N317" t="s">
        <v>11443</v>
      </c>
    </row>
    <row r="318" spans="2:14">
      <c r="B318" t="s">
        <v>10881</v>
      </c>
      <c r="C318" t="s">
        <v>11516</v>
      </c>
      <c r="D318">
        <v>18</v>
      </c>
      <c r="E318">
        <v>1.12923462986198</v>
      </c>
      <c r="F318">
        <v>4.7845781512122099E-2</v>
      </c>
      <c r="G318">
        <v>977</v>
      </c>
      <c r="H318">
        <v>141</v>
      </c>
      <c r="I318">
        <v>12504</v>
      </c>
      <c r="J318">
        <v>1.63383348940525</v>
      </c>
      <c r="K318">
        <v>0.99999999950444896</v>
      </c>
      <c r="L318">
        <v>0.33769293109884602</v>
      </c>
      <c r="M318">
        <v>49.975067082628598</v>
      </c>
      <c r="N318" t="s">
        <v>11517</v>
      </c>
    </row>
    <row r="319" spans="2:14">
      <c r="B319" t="s">
        <v>10892</v>
      </c>
      <c r="C319" t="s">
        <v>11518</v>
      </c>
      <c r="D319">
        <v>4</v>
      </c>
      <c r="E319">
        <v>0.25094102885821801</v>
      </c>
      <c r="F319">
        <v>4.8102519237453102E-2</v>
      </c>
      <c r="G319">
        <v>1033</v>
      </c>
      <c r="H319">
        <v>11</v>
      </c>
      <c r="I319">
        <v>13288</v>
      </c>
      <c r="J319">
        <v>4.6776379477250698</v>
      </c>
      <c r="K319">
        <v>1</v>
      </c>
      <c r="L319">
        <v>0.43036801998394097</v>
      </c>
      <c r="M319">
        <v>53.5170484648079</v>
      </c>
      <c r="N319" t="s">
        <v>11519</v>
      </c>
    </row>
    <row r="320" spans="2:14">
      <c r="B320" t="s">
        <v>10892</v>
      </c>
      <c r="C320" t="s">
        <v>10910</v>
      </c>
      <c r="D320">
        <v>27</v>
      </c>
      <c r="E320">
        <v>1.6938519447929701</v>
      </c>
      <c r="F320">
        <v>4.8319718414927597E-2</v>
      </c>
      <c r="G320">
        <v>1033</v>
      </c>
      <c r="H320">
        <v>238</v>
      </c>
      <c r="I320">
        <v>13288</v>
      </c>
      <c r="J320">
        <v>1.4593051160444801</v>
      </c>
      <c r="K320">
        <v>1</v>
      </c>
      <c r="L320">
        <v>0.42771690718455602</v>
      </c>
      <c r="M320">
        <v>53.681595243549701</v>
      </c>
      <c r="N320" t="s">
        <v>11520</v>
      </c>
    </row>
    <row r="321" spans="2:14">
      <c r="B321" t="s">
        <v>10878</v>
      </c>
      <c r="C321" t="s">
        <v>11521</v>
      </c>
      <c r="D321">
        <v>14</v>
      </c>
      <c r="E321">
        <v>0.87829360100376397</v>
      </c>
      <c r="F321">
        <v>4.8815217491394003E-2</v>
      </c>
      <c r="G321">
        <v>1057</v>
      </c>
      <c r="H321">
        <v>101</v>
      </c>
      <c r="I321">
        <v>13588</v>
      </c>
      <c r="J321">
        <v>1.7819159399383599</v>
      </c>
      <c r="K321">
        <v>1</v>
      </c>
      <c r="L321">
        <v>0.64831163338008202</v>
      </c>
      <c r="M321">
        <v>59.105935876159499</v>
      </c>
      <c r="N321" t="s">
        <v>11522</v>
      </c>
    </row>
    <row r="322" spans="2:14">
      <c r="B322" t="s">
        <v>10881</v>
      </c>
      <c r="C322" t="s">
        <v>11523</v>
      </c>
      <c r="D322">
        <v>48</v>
      </c>
      <c r="E322">
        <v>3.0112923462986099</v>
      </c>
      <c r="F322">
        <v>4.9253794346047902E-2</v>
      </c>
      <c r="G322">
        <v>977</v>
      </c>
      <c r="H322">
        <v>472</v>
      </c>
      <c r="I322">
        <v>12504</v>
      </c>
      <c r="J322">
        <v>1.3015283729160501</v>
      </c>
      <c r="K322">
        <v>0.99999999974044396</v>
      </c>
      <c r="L322">
        <v>0.34061900442392301</v>
      </c>
      <c r="M322">
        <v>51.010070258750098</v>
      </c>
      <c r="N322" t="s">
        <v>11524</v>
      </c>
    </row>
    <row r="323" spans="2:14">
      <c r="B323" t="s">
        <v>10878</v>
      </c>
      <c r="C323" t="s">
        <v>11525</v>
      </c>
      <c r="D323">
        <v>53</v>
      </c>
      <c r="E323">
        <v>3.3249686323713901</v>
      </c>
      <c r="F323">
        <v>4.9914921204635698E-2</v>
      </c>
      <c r="G323">
        <v>1057</v>
      </c>
      <c r="H323">
        <v>530</v>
      </c>
      <c r="I323">
        <v>13588</v>
      </c>
      <c r="J323">
        <v>1.2855250709555299</v>
      </c>
      <c r="K323">
        <v>1</v>
      </c>
      <c r="L323">
        <v>0.65397524459550604</v>
      </c>
      <c r="M323">
        <v>59.942485843180101</v>
      </c>
      <c r="N323" t="s">
        <v>11526</v>
      </c>
    </row>
    <row r="324" spans="2:14">
      <c r="B324" t="s">
        <v>10881</v>
      </c>
      <c r="C324" t="s">
        <v>11527</v>
      </c>
      <c r="D324">
        <v>13</v>
      </c>
      <c r="E324">
        <v>0.81555834378920899</v>
      </c>
      <c r="F324">
        <v>5.0036635181099402E-2</v>
      </c>
      <c r="G324">
        <v>977</v>
      </c>
      <c r="H324">
        <v>91</v>
      </c>
      <c r="I324">
        <v>12504</v>
      </c>
      <c r="J324">
        <v>1.8283374762392099</v>
      </c>
      <c r="K324">
        <v>0.99999999981890897</v>
      </c>
      <c r="L324">
        <v>0.33992896284233898</v>
      </c>
      <c r="M324">
        <v>51.576878896981498</v>
      </c>
      <c r="N324" t="s">
        <v>11528</v>
      </c>
    </row>
    <row r="325" spans="2:14">
      <c r="B325" t="s">
        <v>10878</v>
      </c>
      <c r="C325" t="s">
        <v>11529</v>
      </c>
      <c r="D325">
        <v>7</v>
      </c>
      <c r="E325">
        <v>0.43914680050188198</v>
      </c>
      <c r="F325">
        <v>5.0615026009701698E-2</v>
      </c>
      <c r="G325">
        <v>1057</v>
      </c>
      <c r="H325">
        <v>35</v>
      </c>
      <c r="I325">
        <v>13588</v>
      </c>
      <c r="J325">
        <v>2.5710501419110598</v>
      </c>
      <c r="K325">
        <v>1</v>
      </c>
      <c r="L325">
        <v>0.65651355533446298</v>
      </c>
      <c r="M325">
        <v>60.466614389378201</v>
      </c>
      <c r="N325" t="s">
        <v>11530</v>
      </c>
    </row>
    <row r="326" spans="2:14">
      <c r="B326" t="s">
        <v>10878</v>
      </c>
      <c r="C326" t="s">
        <v>11531</v>
      </c>
      <c r="D326">
        <v>3</v>
      </c>
      <c r="E326">
        <v>0.18820577164366301</v>
      </c>
      <c r="F326">
        <v>5.1514482697990999E-2</v>
      </c>
      <c r="G326">
        <v>1057</v>
      </c>
      <c r="H326">
        <v>5</v>
      </c>
      <c r="I326">
        <v>13588</v>
      </c>
      <c r="J326">
        <v>7.7131504257332004</v>
      </c>
      <c r="K326">
        <v>1</v>
      </c>
      <c r="L326">
        <v>0.66046085507586505</v>
      </c>
      <c r="M326">
        <v>61.130488141494801</v>
      </c>
      <c r="N326" t="s">
        <v>11532</v>
      </c>
    </row>
    <row r="327" spans="2:14">
      <c r="B327" t="s">
        <v>10878</v>
      </c>
      <c r="C327" t="s">
        <v>11533</v>
      </c>
      <c r="D327">
        <v>3</v>
      </c>
      <c r="E327">
        <v>0.18820577164366301</v>
      </c>
      <c r="F327">
        <v>5.1514482697990999E-2</v>
      </c>
      <c r="G327">
        <v>1057</v>
      </c>
      <c r="H327">
        <v>5</v>
      </c>
      <c r="I327">
        <v>13588</v>
      </c>
      <c r="J327">
        <v>7.7131504257332004</v>
      </c>
      <c r="K327">
        <v>1</v>
      </c>
      <c r="L327">
        <v>0.66046085507586505</v>
      </c>
      <c r="M327">
        <v>61.130488141494801</v>
      </c>
      <c r="N327" t="s">
        <v>11534</v>
      </c>
    </row>
    <row r="328" spans="2:14">
      <c r="B328" t="s">
        <v>10878</v>
      </c>
      <c r="C328" t="s">
        <v>11535</v>
      </c>
      <c r="D328">
        <v>3</v>
      </c>
      <c r="E328">
        <v>0.18820577164366301</v>
      </c>
      <c r="F328">
        <v>5.1514482697990999E-2</v>
      </c>
      <c r="G328">
        <v>1057</v>
      </c>
      <c r="H328">
        <v>5</v>
      </c>
      <c r="I328">
        <v>13588</v>
      </c>
      <c r="J328">
        <v>7.7131504257332004</v>
      </c>
      <c r="K328">
        <v>1</v>
      </c>
      <c r="L328">
        <v>0.66046085507586505</v>
      </c>
      <c r="M328">
        <v>61.130488141494801</v>
      </c>
      <c r="N328" t="s">
        <v>11536</v>
      </c>
    </row>
    <row r="329" spans="2:14">
      <c r="B329" t="s">
        <v>10878</v>
      </c>
      <c r="C329" t="s">
        <v>11537</v>
      </c>
      <c r="D329">
        <v>3</v>
      </c>
      <c r="E329">
        <v>0.18820577164366301</v>
      </c>
      <c r="F329">
        <v>5.1514482697990999E-2</v>
      </c>
      <c r="G329">
        <v>1057</v>
      </c>
      <c r="H329">
        <v>5</v>
      </c>
      <c r="I329">
        <v>13588</v>
      </c>
      <c r="J329">
        <v>7.7131504257332004</v>
      </c>
      <c r="K329">
        <v>1</v>
      </c>
      <c r="L329">
        <v>0.66046085507586505</v>
      </c>
      <c r="M329">
        <v>61.130488141494801</v>
      </c>
      <c r="N329" t="s">
        <v>11327</v>
      </c>
    </row>
    <row r="330" spans="2:14">
      <c r="B330" t="s">
        <v>10892</v>
      </c>
      <c r="C330" t="s">
        <v>11538</v>
      </c>
      <c r="D330">
        <v>26</v>
      </c>
      <c r="E330">
        <v>1.63111668757841</v>
      </c>
      <c r="F330">
        <v>5.2378727291451897E-2</v>
      </c>
      <c r="G330">
        <v>1033</v>
      </c>
      <c r="H330">
        <v>229</v>
      </c>
      <c r="I330">
        <v>13288</v>
      </c>
      <c r="J330">
        <v>1.4604852107525801</v>
      </c>
      <c r="K330">
        <v>1</v>
      </c>
      <c r="L330">
        <v>0.45042724345743101</v>
      </c>
      <c r="M330">
        <v>56.658157740829097</v>
      </c>
      <c r="N330" t="s">
        <v>11539</v>
      </c>
    </row>
    <row r="331" spans="2:14">
      <c r="B331" t="s">
        <v>10881</v>
      </c>
      <c r="C331" t="s">
        <v>11540</v>
      </c>
      <c r="D331">
        <v>33</v>
      </c>
      <c r="E331">
        <v>2.0702634880802999</v>
      </c>
      <c r="F331">
        <v>5.2599501512747997E-2</v>
      </c>
      <c r="G331">
        <v>977</v>
      </c>
      <c r="H331">
        <v>305</v>
      </c>
      <c r="I331">
        <v>12504</v>
      </c>
      <c r="J331">
        <v>1.38474084265986</v>
      </c>
      <c r="K331">
        <v>0.99999999994438504</v>
      </c>
      <c r="L331">
        <v>0.34904816411388301</v>
      </c>
      <c r="M331">
        <v>53.390153816728997</v>
      </c>
      <c r="N331" t="s">
        <v>11541</v>
      </c>
    </row>
    <row r="332" spans="2:14">
      <c r="B332" t="s">
        <v>10878</v>
      </c>
      <c r="C332" t="s">
        <v>11542</v>
      </c>
      <c r="D332">
        <v>31</v>
      </c>
      <c r="E332">
        <v>1.94479297365119</v>
      </c>
      <c r="F332">
        <v>5.3654170989819297E-2</v>
      </c>
      <c r="G332">
        <v>1057</v>
      </c>
      <c r="H332">
        <v>284</v>
      </c>
      <c r="I332">
        <v>13588</v>
      </c>
      <c r="J332">
        <v>1.40321398590216</v>
      </c>
      <c r="K332">
        <v>1</v>
      </c>
      <c r="L332">
        <v>0.673109361190522</v>
      </c>
      <c r="M332">
        <v>62.667709830628503</v>
      </c>
      <c r="N332" t="s">
        <v>11543</v>
      </c>
    </row>
    <row r="333" spans="2:14">
      <c r="B333" t="s">
        <v>10878</v>
      </c>
      <c r="C333" t="s">
        <v>11544</v>
      </c>
      <c r="D333">
        <v>31</v>
      </c>
      <c r="E333">
        <v>1.94479297365119</v>
      </c>
      <c r="F333">
        <v>5.3654170989819297E-2</v>
      </c>
      <c r="G333">
        <v>1057</v>
      </c>
      <c r="H333">
        <v>284</v>
      </c>
      <c r="I333">
        <v>13588</v>
      </c>
      <c r="J333">
        <v>1.40321398590216</v>
      </c>
      <c r="K333">
        <v>1</v>
      </c>
      <c r="L333">
        <v>0.673109361190522</v>
      </c>
      <c r="M333">
        <v>62.667709830628503</v>
      </c>
      <c r="N333" t="s">
        <v>11543</v>
      </c>
    </row>
    <row r="334" spans="2:14">
      <c r="B334" t="s">
        <v>10878</v>
      </c>
      <c r="C334" t="s">
        <v>11545</v>
      </c>
      <c r="D334">
        <v>6</v>
      </c>
      <c r="E334">
        <v>0.37641154328732701</v>
      </c>
      <c r="F334">
        <v>5.4129783620684602E-2</v>
      </c>
      <c r="G334">
        <v>1057</v>
      </c>
      <c r="H334">
        <v>27</v>
      </c>
      <c r="I334">
        <v>13588</v>
      </c>
      <c r="J334">
        <v>2.8567223799011798</v>
      </c>
      <c r="K334">
        <v>1</v>
      </c>
      <c r="L334">
        <v>0.673786984732892</v>
      </c>
      <c r="M334">
        <v>63.001519133908602</v>
      </c>
      <c r="N334" t="s">
        <v>11546</v>
      </c>
    </row>
    <row r="335" spans="2:14">
      <c r="B335" t="s">
        <v>10878</v>
      </c>
      <c r="C335" t="s">
        <v>11547</v>
      </c>
      <c r="D335">
        <v>6</v>
      </c>
      <c r="E335">
        <v>0.37641154328732701</v>
      </c>
      <c r="F335">
        <v>5.4129783620684602E-2</v>
      </c>
      <c r="G335">
        <v>1057</v>
      </c>
      <c r="H335">
        <v>27</v>
      </c>
      <c r="I335">
        <v>13588</v>
      </c>
      <c r="J335">
        <v>2.8567223799011798</v>
      </c>
      <c r="K335">
        <v>1</v>
      </c>
      <c r="L335">
        <v>0.673786984732892</v>
      </c>
      <c r="M335">
        <v>63.001519133908602</v>
      </c>
      <c r="N335" t="s">
        <v>11548</v>
      </c>
    </row>
    <row r="336" spans="2:14">
      <c r="B336" t="s">
        <v>10881</v>
      </c>
      <c r="C336" t="s">
        <v>10939</v>
      </c>
      <c r="D336">
        <v>51</v>
      </c>
      <c r="E336">
        <v>3.1994981179422801</v>
      </c>
      <c r="F336">
        <v>5.4483748146249303E-2</v>
      </c>
      <c r="G336">
        <v>977</v>
      </c>
      <c r="H336">
        <v>510</v>
      </c>
      <c r="I336">
        <v>12504</v>
      </c>
      <c r="J336">
        <v>1.27983623336745</v>
      </c>
      <c r="K336">
        <v>0.99999999997669997</v>
      </c>
      <c r="L336">
        <v>0.35415055855010202</v>
      </c>
      <c r="M336">
        <v>54.682823095544101</v>
      </c>
      <c r="N336" t="s">
        <v>11549</v>
      </c>
    </row>
    <row r="337" spans="2:14">
      <c r="B337" t="s">
        <v>10878</v>
      </c>
      <c r="C337" t="s">
        <v>11550</v>
      </c>
      <c r="D337">
        <v>55</v>
      </c>
      <c r="E337">
        <v>3.4504391468005</v>
      </c>
      <c r="F337">
        <v>5.46956579813586E-2</v>
      </c>
      <c r="G337">
        <v>1057</v>
      </c>
      <c r="H337">
        <v>557</v>
      </c>
      <c r="I337">
        <v>13588</v>
      </c>
      <c r="J337">
        <v>1.26936945965088</v>
      </c>
      <c r="K337">
        <v>1</v>
      </c>
      <c r="L337">
        <v>0.67507582058695803</v>
      </c>
      <c r="M337">
        <v>63.395008165563503</v>
      </c>
      <c r="N337" t="s">
        <v>11551</v>
      </c>
    </row>
    <row r="338" spans="2:14">
      <c r="B338" t="s">
        <v>10878</v>
      </c>
      <c r="C338" t="s">
        <v>11552</v>
      </c>
      <c r="D338">
        <v>5</v>
      </c>
      <c r="E338">
        <v>0.31367628607277198</v>
      </c>
      <c r="F338">
        <v>5.4967799839223799E-2</v>
      </c>
      <c r="G338">
        <v>1057</v>
      </c>
      <c r="H338">
        <v>19</v>
      </c>
      <c r="I338">
        <v>13588</v>
      </c>
      <c r="J338">
        <v>3.3829607130408799</v>
      </c>
      <c r="K338">
        <v>1</v>
      </c>
      <c r="L338">
        <v>0.67434094657541599</v>
      </c>
      <c r="M338">
        <v>63.582836004344401</v>
      </c>
      <c r="N338" t="s">
        <v>11553</v>
      </c>
    </row>
    <row r="339" spans="2:14">
      <c r="B339" t="s">
        <v>10878</v>
      </c>
      <c r="C339" t="s">
        <v>11554</v>
      </c>
      <c r="D339">
        <v>11</v>
      </c>
      <c r="E339">
        <v>0.69008782936010005</v>
      </c>
      <c r="F339">
        <v>5.5089858035631302E-2</v>
      </c>
      <c r="G339">
        <v>1057</v>
      </c>
      <c r="H339">
        <v>73</v>
      </c>
      <c r="I339">
        <v>13588</v>
      </c>
      <c r="J339">
        <v>1.9370925726727199</v>
      </c>
      <c r="K339">
        <v>1</v>
      </c>
      <c r="L339">
        <v>0.67259216254050502</v>
      </c>
      <c r="M339">
        <v>63.666782684409903</v>
      </c>
      <c r="N339" t="s">
        <v>11493</v>
      </c>
    </row>
    <row r="340" spans="2:14">
      <c r="B340" t="s">
        <v>10878</v>
      </c>
      <c r="C340" t="s">
        <v>11555</v>
      </c>
      <c r="D340">
        <v>11</v>
      </c>
      <c r="E340">
        <v>0.69008782936010005</v>
      </c>
      <c r="F340">
        <v>5.5089858035631302E-2</v>
      </c>
      <c r="G340">
        <v>1057</v>
      </c>
      <c r="H340">
        <v>73</v>
      </c>
      <c r="I340">
        <v>13588</v>
      </c>
      <c r="J340">
        <v>1.9370925726727199</v>
      </c>
      <c r="K340">
        <v>1</v>
      </c>
      <c r="L340">
        <v>0.67259216254050502</v>
      </c>
      <c r="M340">
        <v>63.666782684409903</v>
      </c>
      <c r="N340" t="s">
        <v>11556</v>
      </c>
    </row>
    <row r="341" spans="2:14">
      <c r="B341" t="s">
        <v>10892</v>
      </c>
      <c r="C341" t="s">
        <v>11557</v>
      </c>
      <c r="D341">
        <v>22</v>
      </c>
      <c r="E341">
        <v>1.3801756587202001</v>
      </c>
      <c r="F341">
        <v>5.5616648087495099E-2</v>
      </c>
      <c r="G341">
        <v>1033</v>
      </c>
      <c r="H341">
        <v>187</v>
      </c>
      <c r="I341">
        <v>13288</v>
      </c>
      <c r="J341">
        <v>1.51335345367575</v>
      </c>
      <c r="K341">
        <v>1</v>
      </c>
      <c r="L341">
        <v>0.46673608901103197</v>
      </c>
      <c r="M341">
        <v>58.903234054053002</v>
      </c>
      <c r="N341" t="s">
        <v>11558</v>
      </c>
    </row>
    <row r="342" spans="2:14">
      <c r="B342" t="s">
        <v>10881</v>
      </c>
      <c r="C342" t="s">
        <v>11559</v>
      </c>
      <c r="D342">
        <v>5</v>
      </c>
      <c r="E342">
        <v>0.31367628607277198</v>
      </c>
      <c r="F342">
        <v>5.5692909865982E-2</v>
      </c>
      <c r="G342">
        <v>977</v>
      </c>
      <c r="H342">
        <v>19</v>
      </c>
      <c r="I342">
        <v>12504</v>
      </c>
      <c r="J342">
        <v>3.3679900878090798</v>
      </c>
      <c r="K342">
        <v>0.99999999998667999</v>
      </c>
      <c r="L342">
        <v>0.35553165990091601</v>
      </c>
      <c r="M342">
        <v>55.494723591332999</v>
      </c>
      <c r="N342" t="s">
        <v>11560</v>
      </c>
    </row>
    <row r="343" spans="2:14">
      <c r="B343" t="s">
        <v>10878</v>
      </c>
      <c r="C343" t="s">
        <v>11561</v>
      </c>
      <c r="D343">
        <v>7</v>
      </c>
      <c r="E343">
        <v>0.43914680050188198</v>
      </c>
      <c r="F343">
        <v>5.6914061192372502E-2</v>
      </c>
      <c r="G343">
        <v>1057</v>
      </c>
      <c r="H343">
        <v>36</v>
      </c>
      <c r="I343">
        <v>13588</v>
      </c>
      <c r="J343">
        <v>2.4996320824135299</v>
      </c>
      <c r="K343">
        <v>1</v>
      </c>
      <c r="L343">
        <v>0.68226935185312998</v>
      </c>
      <c r="M343">
        <v>64.899831849234701</v>
      </c>
      <c r="N343" t="s">
        <v>11562</v>
      </c>
    </row>
    <row r="344" spans="2:14">
      <c r="B344" t="s">
        <v>10878</v>
      </c>
      <c r="C344" t="s">
        <v>11563</v>
      </c>
      <c r="D344">
        <v>7</v>
      </c>
      <c r="E344">
        <v>0.43914680050188198</v>
      </c>
      <c r="F344">
        <v>5.6914061192372502E-2</v>
      </c>
      <c r="G344">
        <v>1057</v>
      </c>
      <c r="H344">
        <v>36</v>
      </c>
      <c r="I344">
        <v>13588</v>
      </c>
      <c r="J344">
        <v>2.4996320824135299</v>
      </c>
      <c r="K344">
        <v>1</v>
      </c>
      <c r="L344">
        <v>0.68226935185312998</v>
      </c>
      <c r="M344">
        <v>64.899831849234701</v>
      </c>
      <c r="N344" t="s">
        <v>11564</v>
      </c>
    </row>
    <row r="345" spans="2:14">
      <c r="B345" t="s">
        <v>10878</v>
      </c>
      <c r="C345" t="s">
        <v>11565</v>
      </c>
      <c r="D345">
        <v>8</v>
      </c>
      <c r="E345">
        <v>0.50188205771643601</v>
      </c>
      <c r="F345">
        <v>5.7001346575515303E-2</v>
      </c>
      <c r="G345">
        <v>1057</v>
      </c>
      <c r="H345">
        <v>45</v>
      </c>
      <c r="I345">
        <v>13588</v>
      </c>
      <c r="J345">
        <v>2.2853779039209501</v>
      </c>
      <c r="K345">
        <v>1</v>
      </c>
      <c r="L345">
        <v>0.68030490013308698</v>
      </c>
      <c r="M345">
        <v>64.957829519503207</v>
      </c>
      <c r="N345" t="s">
        <v>11566</v>
      </c>
    </row>
    <row r="346" spans="2:14">
      <c r="B346" t="s">
        <v>10881</v>
      </c>
      <c r="C346" t="s">
        <v>11567</v>
      </c>
      <c r="D346">
        <v>7</v>
      </c>
      <c r="E346">
        <v>0.43914680050188198</v>
      </c>
      <c r="F346">
        <v>5.78894598348439E-2</v>
      </c>
      <c r="G346">
        <v>977</v>
      </c>
      <c r="H346">
        <v>36</v>
      </c>
      <c r="I346">
        <v>12504</v>
      </c>
      <c r="J346">
        <v>2.4885704537700399</v>
      </c>
      <c r="K346">
        <v>0.99999999999518596</v>
      </c>
      <c r="L346">
        <v>0.36192617337296501</v>
      </c>
      <c r="M346">
        <v>56.9351358009392</v>
      </c>
      <c r="N346" t="s">
        <v>11501</v>
      </c>
    </row>
    <row r="347" spans="2:14">
      <c r="B347" t="s">
        <v>10878</v>
      </c>
      <c r="C347" t="s">
        <v>11568</v>
      </c>
      <c r="D347">
        <v>11</v>
      </c>
      <c r="E347">
        <v>0.69008782936010005</v>
      </c>
      <c r="F347">
        <v>5.9470242369086997E-2</v>
      </c>
      <c r="G347">
        <v>1057</v>
      </c>
      <c r="H347">
        <v>74</v>
      </c>
      <c r="I347">
        <v>13588</v>
      </c>
      <c r="J347">
        <v>1.9109156460149801</v>
      </c>
      <c r="K347">
        <v>1</v>
      </c>
      <c r="L347">
        <v>0.69367541267494803</v>
      </c>
      <c r="M347">
        <v>66.561335339608604</v>
      </c>
      <c r="N347" t="s">
        <v>11569</v>
      </c>
    </row>
    <row r="348" spans="2:14">
      <c r="B348" t="s">
        <v>10878</v>
      </c>
      <c r="C348" t="s">
        <v>11570</v>
      </c>
      <c r="D348">
        <v>4</v>
      </c>
      <c r="E348">
        <v>0.25094102885821801</v>
      </c>
      <c r="F348">
        <v>6.0638474275225999E-2</v>
      </c>
      <c r="G348">
        <v>1057</v>
      </c>
      <c r="H348">
        <v>12</v>
      </c>
      <c r="I348">
        <v>13588</v>
      </c>
      <c r="J348">
        <v>4.2850835698517802</v>
      </c>
      <c r="K348">
        <v>1</v>
      </c>
      <c r="L348">
        <v>0.69845179076675001</v>
      </c>
      <c r="M348">
        <v>67.295700797396407</v>
      </c>
      <c r="N348" t="s">
        <v>11571</v>
      </c>
    </row>
    <row r="349" spans="2:14">
      <c r="B349" t="s">
        <v>10878</v>
      </c>
      <c r="C349" t="s">
        <v>11572</v>
      </c>
      <c r="D349">
        <v>4</v>
      </c>
      <c r="E349">
        <v>0.25094102885821801</v>
      </c>
      <c r="F349">
        <v>6.0638474275225999E-2</v>
      </c>
      <c r="G349">
        <v>1057</v>
      </c>
      <c r="H349">
        <v>12</v>
      </c>
      <c r="I349">
        <v>13588</v>
      </c>
      <c r="J349">
        <v>4.2850835698517802</v>
      </c>
      <c r="K349">
        <v>1</v>
      </c>
      <c r="L349">
        <v>0.69845179076675001</v>
      </c>
      <c r="M349">
        <v>67.295700797396407</v>
      </c>
      <c r="N349" t="s">
        <v>11573</v>
      </c>
    </row>
    <row r="350" spans="2:14">
      <c r="B350" t="s">
        <v>10878</v>
      </c>
      <c r="C350" t="s">
        <v>11574</v>
      </c>
      <c r="D350">
        <v>4</v>
      </c>
      <c r="E350">
        <v>0.25094102885821801</v>
      </c>
      <c r="F350">
        <v>6.0638474275225999E-2</v>
      </c>
      <c r="G350">
        <v>1057</v>
      </c>
      <c r="H350">
        <v>12</v>
      </c>
      <c r="I350">
        <v>13588</v>
      </c>
      <c r="J350">
        <v>4.2850835698517802</v>
      </c>
      <c r="K350">
        <v>1</v>
      </c>
      <c r="L350">
        <v>0.69845179076675001</v>
      </c>
      <c r="M350">
        <v>67.295700797396407</v>
      </c>
      <c r="N350" t="s">
        <v>11575</v>
      </c>
    </row>
    <row r="351" spans="2:14">
      <c r="B351" t="s">
        <v>10881</v>
      </c>
      <c r="C351" t="s">
        <v>11576</v>
      </c>
      <c r="D351">
        <v>17</v>
      </c>
      <c r="E351">
        <v>1.0664993726474199</v>
      </c>
      <c r="F351">
        <v>6.098715689584E-2</v>
      </c>
      <c r="G351">
        <v>977</v>
      </c>
      <c r="H351">
        <v>135</v>
      </c>
      <c r="I351">
        <v>12504</v>
      </c>
      <c r="J351">
        <v>1.6116456272034501</v>
      </c>
      <c r="K351">
        <v>0.99999999999885802</v>
      </c>
      <c r="L351">
        <v>0.37254286673817899</v>
      </c>
      <c r="M351">
        <v>58.892976106815802</v>
      </c>
      <c r="N351" t="s">
        <v>11577</v>
      </c>
    </row>
    <row r="352" spans="2:14">
      <c r="B352" t="s">
        <v>10892</v>
      </c>
      <c r="C352" t="s">
        <v>11578</v>
      </c>
      <c r="D352">
        <v>6</v>
      </c>
      <c r="E352">
        <v>0.37641154328732701</v>
      </c>
      <c r="F352">
        <v>6.1706968396696003E-2</v>
      </c>
      <c r="G352">
        <v>1033</v>
      </c>
      <c r="H352">
        <v>28</v>
      </c>
      <c r="I352">
        <v>13288</v>
      </c>
      <c r="J352">
        <v>2.75646521919513</v>
      </c>
      <c r="K352">
        <v>1</v>
      </c>
      <c r="L352">
        <v>0.49901883071984299</v>
      </c>
      <c r="M352">
        <v>62.834226822771498</v>
      </c>
      <c r="N352" t="s">
        <v>11579</v>
      </c>
    </row>
    <row r="353" spans="2:14">
      <c r="B353" t="s">
        <v>10878</v>
      </c>
      <c r="C353" t="s">
        <v>11580</v>
      </c>
      <c r="D353">
        <v>6</v>
      </c>
      <c r="E353">
        <v>0.37641154328732701</v>
      </c>
      <c r="F353">
        <v>6.1854966289166299E-2</v>
      </c>
      <c r="G353">
        <v>1057</v>
      </c>
      <c r="H353">
        <v>28</v>
      </c>
      <c r="I353">
        <v>13588</v>
      </c>
      <c r="J353">
        <v>2.754696580619</v>
      </c>
      <c r="K353">
        <v>1</v>
      </c>
      <c r="L353">
        <v>0.70338951724794296</v>
      </c>
      <c r="M353">
        <v>68.044206022129799</v>
      </c>
      <c r="N353" t="s">
        <v>11581</v>
      </c>
    </row>
    <row r="354" spans="2:14">
      <c r="B354" t="s">
        <v>10878</v>
      </c>
      <c r="C354" t="s">
        <v>11582</v>
      </c>
      <c r="D354">
        <v>6</v>
      </c>
      <c r="E354">
        <v>0.37641154328732701</v>
      </c>
      <c r="F354">
        <v>6.1854966289166299E-2</v>
      </c>
      <c r="G354">
        <v>1057</v>
      </c>
      <c r="H354">
        <v>28</v>
      </c>
      <c r="I354">
        <v>13588</v>
      </c>
      <c r="J354">
        <v>2.754696580619</v>
      </c>
      <c r="K354">
        <v>1</v>
      </c>
      <c r="L354">
        <v>0.70338951724794296</v>
      </c>
      <c r="M354">
        <v>68.044206022129799</v>
      </c>
      <c r="N354" t="s">
        <v>11583</v>
      </c>
    </row>
    <row r="355" spans="2:14">
      <c r="B355" t="s">
        <v>10892</v>
      </c>
      <c r="C355" t="s">
        <v>10976</v>
      </c>
      <c r="D355">
        <v>36</v>
      </c>
      <c r="E355">
        <v>2.25846925972396</v>
      </c>
      <c r="F355">
        <v>6.3082087513355894E-2</v>
      </c>
      <c r="G355">
        <v>1033</v>
      </c>
      <c r="H355">
        <v>345</v>
      </c>
      <c r="I355">
        <v>13288</v>
      </c>
      <c r="J355">
        <v>1.34227871543415</v>
      </c>
      <c r="K355">
        <v>1</v>
      </c>
      <c r="L355">
        <v>0.50265891735797696</v>
      </c>
      <c r="M355">
        <v>63.671701605334398</v>
      </c>
      <c r="N355" t="s">
        <v>11584</v>
      </c>
    </row>
    <row r="356" spans="2:14">
      <c r="B356" t="s">
        <v>10881</v>
      </c>
      <c r="C356" t="s">
        <v>11585</v>
      </c>
      <c r="D356">
        <v>22</v>
      </c>
      <c r="E356">
        <v>1.3801756587202001</v>
      </c>
      <c r="F356">
        <v>6.3492476100562606E-2</v>
      </c>
      <c r="G356">
        <v>977</v>
      </c>
      <c r="H356">
        <v>189</v>
      </c>
      <c r="I356">
        <v>12504</v>
      </c>
      <c r="J356">
        <v>1.4897564621208399</v>
      </c>
      <c r="K356">
        <v>0.99999999999964395</v>
      </c>
      <c r="L356">
        <v>0.37983523299233302</v>
      </c>
      <c r="M356">
        <v>60.415569753668997</v>
      </c>
      <c r="N356" t="s">
        <v>11586</v>
      </c>
    </row>
    <row r="357" spans="2:14">
      <c r="B357" t="s">
        <v>10878</v>
      </c>
      <c r="C357" t="s">
        <v>11587</v>
      </c>
      <c r="D357">
        <v>11</v>
      </c>
      <c r="E357">
        <v>0.69008782936010005</v>
      </c>
      <c r="F357">
        <v>6.4071149415562204E-2</v>
      </c>
      <c r="G357">
        <v>1057</v>
      </c>
      <c r="H357">
        <v>75</v>
      </c>
      <c r="I357">
        <v>13588</v>
      </c>
      <c r="J357">
        <v>1.8854367707347801</v>
      </c>
      <c r="K357">
        <v>1</v>
      </c>
      <c r="L357">
        <v>0.714021005362654</v>
      </c>
      <c r="M357">
        <v>69.366430236077903</v>
      </c>
      <c r="N357" t="s">
        <v>11493</v>
      </c>
    </row>
    <row r="358" spans="2:14">
      <c r="B358" t="s">
        <v>10881</v>
      </c>
      <c r="C358" t="s">
        <v>11588</v>
      </c>
      <c r="D358">
        <v>8</v>
      </c>
      <c r="E358">
        <v>0.50188205771643601</v>
      </c>
      <c r="F358">
        <v>6.4101010058382493E-2</v>
      </c>
      <c r="G358">
        <v>977</v>
      </c>
      <c r="H358">
        <v>46</v>
      </c>
      <c r="I358">
        <v>12504</v>
      </c>
      <c r="J358">
        <v>2.2258021449868699</v>
      </c>
      <c r="K358">
        <v>0.99999999999973199</v>
      </c>
      <c r="L358">
        <v>0.37786262978734098</v>
      </c>
      <c r="M358">
        <v>60.777406812370401</v>
      </c>
      <c r="N358" t="s">
        <v>11589</v>
      </c>
    </row>
    <row r="359" spans="2:14">
      <c r="B359" t="s">
        <v>10878</v>
      </c>
      <c r="C359" t="s">
        <v>11590</v>
      </c>
      <c r="D359">
        <v>29</v>
      </c>
      <c r="E359">
        <v>1.81932245922208</v>
      </c>
      <c r="F359">
        <v>6.4123612850234699E-2</v>
      </c>
      <c r="G359">
        <v>1057</v>
      </c>
      <c r="H359">
        <v>267</v>
      </c>
      <c r="I359">
        <v>13588</v>
      </c>
      <c r="J359">
        <v>1.39626318568204</v>
      </c>
      <c r="K359">
        <v>1</v>
      </c>
      <c r="L359">
        <v>0.71191162395042895</v>
      </c>
      <c r="M359">
        <v>69.397096173738106</v>
      </c>
      <c r="N359" t="s">
        <v>11591</v>
      </c>
    </row>
    <row r="360" spans="2:14">
      <c r="B360" t="s">
        <v>10878</v>
      </c>
      <c r="C360" t="s">
        <v>11592</v>
      </c>
      <c r="D360">
        <v>5</v>
      </c>
      <c r="E360">
        <v>0.31367628607277198</v>
      </c>
      <c r="F360">
        <v>6.4642552487611193E-2</v>
      </c>
      <c r="G360">
        <v>1057</v>
      </c>
      <c r="H360">
        <v>20</v>
      </c>
      <c r="I360">
        <v>13588</v>
      </c>
      <c r="J360">
        <v>3.2138126773888298</v>
      </c>
      <c r="K360">
        <v>1</v>
      </c>
      <c r="L360">
        <v>0.71250145049894698</v>
      </c>
      <c r="M360">
        <v>69.698869846620994</v>
      </c>
      <c r="N360" t="s">
        <v>11465</v>
      </c>
    </row>
    <row r="361" spans="2:14">
      <c r="B361" t="s">
        <v>10878</v>
      </c>
      <c r="C361" t="s">
        <v>11593</v>
      </c>
      <c r="D361">
        <v>5</v>
      </c>
      <c r="E361">
        <v>0.31367628607277198</v>
      </c>
      <c r="F361">
        <v>6.4642552487611193E-2</v>
      </c>
      <c r="G361">
        <v>1057</v>
      </c>
      <c r="H361">
        <v>20</v>
      </c>
      <c r="I361">
        <v>13588</v>
      </c>
      <c r="J361">
        <v>3.2138126773888298</v>
      </c>
      <c r="K361">
        <v>1</v>
      </c>
      <c r="L361">
        <v>0.71250145049894698</v>
      </c>
      <c r="M361">
        <v>69.698869846620994</v>
      </c>
      <c r="N361" t="s">
        <v>11465</v>
      </c>
    </row>
    <row r="362" spans="2:14">
      <c r="B362" t="s">
        <v>10878</v>
      </c>
      <c r="C362" t="s">
        <v>11594</v>
      </c>
      <c r="D362">
        <v>5</v>
      </c>
      <c r="E362">
        <v>0.31367628607277198</v>
      </c>
      <c r="F362">
        <v>6.4642552487611193E-2</v>
      </c>
      <c r="G362">
        <v>1057</v>
      </c>
      <c r="H362">
        <v>20</v>
      </c>
      <c r="I362">
        <v>13588</v>
      </c>
      <c r="J362">
        <v>3.2138126773888298</v>
      </c>
      <c r="K362">
        <v>1</v>
      </c>
      <c r="L362">
        <v>0.71250145049894698</v>
      </c>
      <c r="M362">
        <v>69.698869846620994</v>
      </c>
      <c r="N362" t="s">
        <v>11465</v>
      </c>
    </row>
    <row r="363" spans="2:14">
      <c r="B363" t="s">
        <v>10881</v>
      </c>
      <c r="C363" t="s">
        <v>10941</v>
      </c>
      <c r="D363">
        <v>52</v>
      </c>
      <c r="E363">
        <v>3.2622333751568302</v>
      </c>
      <c r="F363">
        <v>6.50064354881182E-2</v>
      </c>
      <c r="G363">
        <v>977</v>
      </c>
      <c r="H363">
        <v>528</v>
      </c>
      <c r="I363">
        <v>12504</v>
      </c>
      <c r="J363">
        <v>1.2604447752861201</v>
      </c>
      <c r="K363">
        <v>0.99999999999982403</v>
      </c>
      <c r="L363">
        <v>0.37734444696392799</v>
      </c>
      <c r="M363">
        <v>61.310092141354097</v>
      </c>
      <c r="N363" t="s">
        <v>11595</v>
      </c>
    </row>
    <row r="364" spans="2:14">
      <c r="B364" t="s">
        <v>10881</v>
      </c>
      <c r="C364" t="s">
        <v>11596</v>
      </c>
      <c r="D364">
        <v>73</v>
      </c>
      <c r="E364">
        <v>4.5796737766624798</v>
      </c>
      <c r="F364">
        <v>6.5415497858825902E-2</v>
      </c>
      <c r="G364">
        <v>977</v>
      </c>
      <c r="H364">
        <v>774</v>
      </c>
      <c r="I364">
        <v>12504</v>
      </c>
      <c r="J364">
        <v>1.2070806852173599</v>
      </c>
      <c r="K364">
        <v>0.999999999999855</v>
      </c>
      <c r="L364">
        <v>0.37454580122122499</v>
      </c>
      <c r="M364">
        <v>61.548542704491403</v>
      </c>
      <c r="N364" t="s">
        <v>11597</v>
      </c>
    </row>
    <row r="365" spans="2:14">
      <c r="B365" t="s">
        <v>10892</v>
      </c>
      <c r="C365" t="s">
        <v>10952</v>
      </c>
      <c r="D365">
        <v>31</v>
      </c>
      <c r="E365">
        <v>1.94479297365119</v>
      </c>
      <c r="F365">
        <v>6.5438805272946696E-2</v>
      </c>
      <c r="G365">
        <v>1033</v>
      </c>
      <c r="H365">
        <v>290</v>
      </c>
      <c r="I365">
        <v>13288</v>
      </c>
      <c r="J365">
        <v>1.3750642587709001</v>
      </c>
      <c r="K365">
        <v>1</v>
      </c>
      <c r="L365">
        <v>0.51165652843676002</v>
      </c>
      <c r="M365">
        <v>65.066061238574093</v>
      </c>
      <c r="N365" t="s">
        <v>11598</v>
      </c>
    </row>
    <row r="366" spans="2:14">
      <c r="B366" t="s">
        <v>10881</v>
      </c>
      <c r="C366" t="s">
        <v>11599</v>
      </c>
      <c r="D366">
        <v>5</v>
      </c>
      <c r="E366">
        <v>0.31367628607277198</v>
      </c>
      <c r="F366">
        <v>6.5479107922057203E-2</v>
      </c>
      <c r="G366">
        <v>977</v>
      </c>
      <c r="H366">
        <v>20</v>
      </c>
      <c r="I366">
        <v>12504</v>
      </c>
      <c r="J366">
        <v>3.1995905834186198</v>
      </c>
      <c r="K366">
        <v>0.999999999999859</v>
      </c>
      <c r="L366">
        <v>0.37023558479747998</v>
      </c>
      <c r="M366">
        <v>61.585499348710997</v>
      </c>
      <c r="N366" t="s">
        <v>11600</v>
      </c>
    </row>
    <row r="367" spans="2:14">
      <c r="B367" t="s">
        <v>10881</v>
      </c>
      <c r="C367" t="s">
        <v>11601</v>
      </c>
      <c r="D367">
        <v>13</v>
      </c>
      <c r="E367">
        <v>0.81555834378920899</v>
      </c>
      <c r="F367">
        <v>6.5507250253822494E-2</v>
      </c>
      <c r="G367">
        <v>977</v>
      </c>
      <c r="H367">
        <v>95</v>
      </c>
      <c r="I367">
        <v>12504</v>
      </c>
      <c r="J367">
        <v>1.75135484566072</v>
      </c>
      <c r="K367">
        <v>0.999999999999861</v>
      </c>
      <c r="L367">
        <v>0.36586787344994098</v>
      </c>
      <c r="M367">
        <v>61.601839154714298</v>
      </c>
      <c r="N367" t="s">
        <v>11528</v>
      </c>
    </row>
    <row r="368" spans="2:14">
      <c r="B368" t="s">
        <v>10878</v>
      </c>
      <c r="C368" t="s">
        <v>11602</v>
      </c>
      <c r="D368">
        <v>18</v>
      </c>
      <c r="E368">
        <v>1.12923462986198</v>
      </c>
      <c r="F368">
        <v>6.7238763927576994E-2</v>
      </c>
      <c r="G368">
        <v>1057</v>
      </c>
      <c r="H368">
        <v>148</v>
      </c>
      <c r="I368">
        <v>13588</v>
      </c>
      <c r="J368">
        <v>1.5634764376486201</v>
      </c>
      <c r="K368">
        <v>1</v>
      </c>
      <c r="L368">
        <v>0.72467022996099795</v>
      </c>
      <c r="M368">
        <v>71.166902155845804</v>
      </c>
      <c r="N368" t="s">
        <v>11603</v>
      </c>
    </row>
    <row r="369" spans="2:14">
      <c r="B369" t="s">
        <v>10878</v>
      </c>
      <c r="C369" t="s">
        <v>11604</v>
      </c>
      <c r="D369">
        <v>54</v>
      </c>
      <c r="E369">
        <v>3.3877038895859402</v>
      </c>
      <c r="F369">
        <v>6.7314849552931502E-2</v>
      </c>
      <c r="G369">
        <v>1057</v>
      </c>
      <c r="H369">
        <v>552</v>
      </c>
      <c r="I369">
        <v>13588</v>
      </c>
      <c r="J369">
        <v>1.25757887376084</v>
      </c>
      <c r="K369">
        <v>1</v>
      </c>
      <c r="L369">
        <v>0.72274064257188297</v>
      </c>
      <c r="M369">
        <v>71.208894947492993</v>
      </c>
      <c r="N369" t="s">
        <v>11605</v>
      </c>
    </row>
    <row r="370" spans="2:14">
      <c r="B370" t="s">
        <v>10878</v>
      </c>
      <c r="C370" t="s">
        <v>11606</v>
      </c>
      <c r="D370">
        <v>26</v>
      </c>
      <c r="E370">
        <v>1.63111668757841</v>
      </c>
      <c r="F370">
        <v>7.0053655404519494E-2</v>
      </c>
      <c r="G370">
        <v>1057</v>
      </c>
      <c r="H370">
        <v>236</v>
      </c>
      <c r="I370">
        <v>13588</v>
      </c>
      <c r="J370">
        <v>1.41625643410355</v>
      </c>
      <c r="K370">
        <v>1</v>
      </c>
      <c r="L370">
        <v>0.73504561186789996</v>
      </c>
      <c r="M370">
        <v>72.682609568780094</v>
      </c>
      <c r="N370" t="s">
        <v>11607</v>
      </c>
    </row>
    <row r="371" spans="2:14">
      <c r="B371" t="s">
        <v>10878</v>
      </c>
      <c r="C371" t="s">
        <v>11608</v>
      </c>
      <c r="D371">
        <v>6</v>
      </c>
      <c r="E371">
        <v>0.37641154328732701</v>
      </c>
      <c r="F371">
        <v>7.0169127670607706E-2</v>
      </c>
      <c r="G371">
        <v>1057</v>
      </c>
      <c r="H371">
        <v>29</v>
      </c>
      <c r="I371">
        <v>13588</v>
      </c>
      <c r="J371">
        <v>2.6597070433562702</v>
      </c>
      <c r="K371">
        <v>1</v>
      </c>
      <c r="L371">
        <v>0.73335287087170098</v>
      </c>
      <c r="M371">
        <v>72.743151229271206</v>
      </c>
      <c r="N371" t="s">
        <v>11609</v>
      </c>
    </row>
    <row r="372" spans="2:14">
      <c r="B372" t="s">
        <v>10878</v>
      </c>
      <c r="C372" t="s">
        <v>11610</v>
      </c>
      <c r="D372">
        <v>6</v>
      </c>
      <c r="E372">
        <v>0.37641154328732701</v>
      </c>
      <c r="F372">
        <v>7.0169127670607706E-2</v>
      </c>
      <c r="G372">
        <v>1057</v>
      </c>
      <c r="H372">
        <v>29</v>
      </c>
      <c r="I372">
        <v>13588</v>
      </c>
      <c r="J372">
        <v>2.6597070433562702</v>
      </c>
      <c r="K372">
        <v>1</v>
      </c>
      <c r="L372">
        <v>0.73335287087170098</v>
      </c>
      <c r="M372">
        <v>72.743151229271206</v>
      </c>
      <c r="N372" t="s">
        <v>11611</v>
      </c>
    </row>
    <row r="373" spans="2:14">
      <c r="B373" t="s">
        <v>10881</v>
      </c>
      <c r="C373" t="s">
        <v>11612</v>
      </c>
      <c r="D373">
        <v>12</v>
      </c>
      <c r="E373">
        <v>0.75282308657465402</v>
      </c>
      <c r="F373">
        <v>7.0424150666494698E-2</v>
      </c>
      <c r="G373">
        <v>977</v>
      </c>
      <c r="H373">
        <v>86</v>
      </c>
      <c r="I373">
        <v>12504</v>
      </c>
      <c r="J373">
        <v>1.7858180000476001</v>
      </c>
      <c r="K373">
        <v>0.99999999999998601</v>
      </c>
      <c r="L373">
        <v>0.38339485271825202</v>
      </c>
      <c r="M373">
        <v>64.359584172840798</v>
      </c>
      <c r="N373" t="s">
        <v>11504</v>
      </c>
    </row>
    <row r="374" spans="2:14">
      <c r="B374" t="s">
        <v>10892</v>
      </c>
      <c r="C374" t="s">
        <v>11613</v>
      </c>
      <c r="D374">
        <v>14</v>
      </c>
      <c r="E374">
        <v>0.87829360100376397</v>
      </c>
      <c r="F374">
        <v>7.0820532694668994E-2</v>
      </c>
      <c r="G374">
        <v>1033</v>
      </c>
      <c r="H374">
        <v>107</v>
      </c>
      <c r="I374">
        <v>13288</v>
      </c>
      <c r="J374">
        <v>1.6830753363309801</v>
      </c>
      <c r="K374">
        <v>1</v>
      </c>
      <c r="L374">
        <v>0.53635546465036699</v>
      </c>
      <c r="M374">
        <v>68.064675243759893</v>
      </c>
      <c r="N374" t="s">
        <v>11457</v>
      </c>
    </row>
    <row r="375" spans="2:14">
      <c r="B375" t="s">
        <v>10878</v>
      </c>
      <c r="C375" t="s">
        <v>11614</v>
      </c>
      <c r="D375">
        <v>7</v>
      </c>
      <c r="E375">
        <v>0.43914680050188198</v>
      </c>
      <c r="F375">
        <v>7.08603782998381E-2</v>
      </c>
      <c r="G375">
        <v>1057</v>
      </c>
      <c r="H375">
        <v>38</v>
      </c>
      <c r="I375">
        <v>13588</v>
      </c>
      <c r="J375">
        <v>2.3680724991286102</v>
      </c>
      <c r="K375">
        <v>1</v>
      </c>
      <c r="L375">
        <v>0.73465542569416897</v>
      </c>
      <c r="M375">
        <v>73.102930888027501</v>
      </c>
      <c r="N375" t="s">
        <v>11615</v>
      </c>
    </row>
    <row r="376" spans="2:14">
      <c r="B376" t="s">
        <v>10878</v>
      </c>
      <c r="C376" t="s">
        <v>11616</v>
      </c>
      <c r="D376">
        <v>14</v>
      </c>
      <c r="E376">
        <v>0.87829360100376397</v>
      </c>
      <c r="F376">
        <v>7.1130628905004795E-2</v>
      </c>
      <c r="G376">
        <v>1057</v>
      </c>
      <c r="H376">
        <v>107</v>
      </c>
      <c r="I376">
        <v>13588</v>
      </c>
      <c r="J376">
        <v>1.6819954199418199</v>
      </c>
      <c r="K376">
        <v>1</v>
      </c>
      <c r="L376">
        <v>0.73378179251614895</v>
      </c>
      <c r="M376">
        <v>73.242367148149796</v>
      </c>
      <c r="N376" t="s">
        <v>11617</v>
      </c>
    </row>
    <row r="377" spans="2:14">
      <c r="B377" t="s">
        <v>10878</v>
      </c>
      <c r="C377" t="s">
        <v>11618</v>
      </c>
      <c r="D377">
        <v>16</v>
      </c>
      <c r="E377">
        <v>1.00376411543287</v>
      </c>
      <c r="F377">
        <v>7.1508634465842505E-2</v>
      </c>
      <c r="G377">
        <v>1057</v>
      </c>
      <c r="H377">
        <v>128</v>
      </c>
      <c r="I377">
        <v>13588</v>
      </c>
      <c r="J377">
        <v>1.60690633869441</v>
      </c>
      <c r="K377">
        <v>1</v>
      </c>
      <c r="L377">
        <v>0.73346866716287296</v>
      </c>
      <c r="M377">
        <v>73.436255371232093</v>
      </c>
      <c r="N377" t="s">
        <v>11619</v>
      </c>
    </row>
    <row r="378" spans="2:14">
      <c r="B378" t="s">
        <v>10878</v>
      </c>
      <c r="C378" t="s">
        <v>11620</v>
      </c>
      <c r="D378">
        <v>9</v>
      </c>
      <c r="E378">
        <v>0.56461731493099099</v>
      </c>
      <c r="F378">
        <v>7.2259763679717703E-2</v>
      </c>
      <c r="G378">
        <v>1057</v>
      </c>
      <c r="H378">
        <v>57</v>
      </c>
      <c r="I378">
        <v>13588</v>
      </c>
      <c r="J378">
        <v>2.0297764278245198</v>
      </c>
      <c r="K378">
        <v>1</v>
      </c>
      <c r="L378">
        <v>0.73505329688780796</v>
      </c>
      <c r="M378">
        <v>73.817598331183405</v>
      </c>
      <c r="N378" t="s">
        <v>11389</v>
      </c>
    </row>
    <row r="379" spans="2:14">
      <c r="B379" t="s">
        <v>10892</v>
      </c>
      <c r="C379" t="s">
        <v>11621</v>
      </c>
      <c r="D379">
        <v>22</v>
      </c>
      <c r="E379">
        <v>1.3801756587202001</v>
      </c>
      <c r="F379">
        <v>7.2676593317404503E-2</v>
      </c>
      <c r="G379">
        <v>1033</v>
      </c>
      <c r="H379">
        <v>193</v>
      </c>
      <c r="I379">
        <v>13288</v>
      </c>
      <c r="J379">
        <v>1.46630619604853</v>
      </c>
      <c r="K379">
        <v>1</v>
      </c>
      <c r="L379">
        <v>0.54171854424001498</v>
      </c>
      <c r="M379">
        <v>69.041723822045299</v>
      </c>
      <c r="N379" t="s">
        <v>11622</v>
      </c>
    </row>
    <row r="380" spans="2:14">
      <c r="B380" t="s">
        <v>10892</v>
      </c>
      <c r="C380" t="s">
        <v>11623</v>
      </c>
      <c r="D380">
        <v>12</v>
      </c>
      <c r="E380">
        <v>0.75282308657465402</v>
      </c>
      <c r="F380">
        <v>7.3188593066737903E-2</v>
      </c>
      <c r="G380">
        <v>1033</v>
      </c>
      <c r="H380">
        <v>87</v>
      </c>
      <c r="I380">
        <v>13288</v>
      </c>
      <c r="J380">
        <v>1.7742764629301999</v>
      </c>
      <c r="K380">
        <v>1</v>
      </c>
      <c r="L380">
        <v>0.54014480295775102</v>
      </c>
      <c r="M380">
        <v>69.306281808376298</v>
      </c>
      <c r="N380" t="s">
        <v>11624</v>
      </c>
    </row>
    <row r="381" spans="2:14">
      <c r="B381" t="s">
        <v>10892</v>
      </c>
      <c r="C381" t="s">
        <v>11625</v>
      </c>
      <c r="D381">
        <v>12</v>
      </c>
      <c r="E381">
        <v>0.75282308657465402</v>
      </c>
      <c r="F381">
        <v>7.3188593066737903E-2</v>
      </c>
      <c r="G381">
        <v>1033</v>
      </c>
      <c r="H381">
        <v>87</v>
      </c>
      <c r="I381">
        <v>13288</v>
      </c>
      <c r="J381">
        <v>1.7742764629301999</v>
      </c>
      <c r="K381">
        <v>1</v>
      </c>
      <c r="L381">
        <v>0.54014480295775102</v>
      </c>
      <c r="M381">
        <v>69.306281808376298</v>
      </c>
      <c r="N381" t="s">
        <v>11624</v>
      </c>
    </row>
    <row r="382" spans="2:14">
      <c r="B382" t="s">
        <v>10892</v>
      </c>
      <c r="C382" t="s">
        <v>11626</v>
      </c>
      <c r="D382">
        <v>3</v>
      </c>
      <c r="E382">
        <v>0.18820577164366301</v>
      </c>
      <c r="F382">
        <v>7.3269341227379201E-2</v>
      </c>
      <c r="G382">
        <v>1033</v>
      </c>
      <c r="H382">
        <v>6</v>
      </c>
      <c r="I382">
        <v>13288</v>
      </c>
      <c r="J382">
        <v>6.43175217812197</v>
      </c>
      <c r="K382">
        <v>1</v>
      </c>
      <c r="L382">
        <v>0.53642852056671597</v>
      </c>
      <c r="M382">
        <v>69.347811974935098</v>
      </c>
      <c r="N382" t="s">
        <v>11627</v>
      </c>
    </row>
    <row r="383" spans="2:14">
      <c r="B383" t="s">
        <v>10878</v>
      </c>
      <c r="C383" t="s">
        <v>11628</v>
      </c>
      <c r="D383">
        <v>3</v>
      </c>
      <c r="E383">
        <v>0.18820577164366301</v>
      </c>
      <c r="F383">
        <v>7.33571785446481E-2</v>
      </c>
      <c r="G383">
        <v>1057</v>
      </c>
      <c r="H383">
        <v>6</v>
      </c>
      <c r="I383">
        <v>13588</v>
      </c>
      <c r="J383">
        <v>6.4276253547776703</v>
      </c>
      <c r="K383">
        <v>1</v>
      </c>
      <c r="L383">
        <v>0.73833786818033598</v>
      </c>
      <c r="M383">
        <v>74.3654676956412</v>
      </c>
      <c r="N383" t="s">
        <v>11534</v>
      </c>
    </row>
    <row r="384" spans="2:14">
      <c r="B384" t="s">
        <v>10878</v>
      </c>
      <c r="C384" t="s">
        <v>11629</v>
      </c>
      <c r="D384">
        <v>3</v>
      </c>
      <c r="E384">
        <v>0.18820577164366301</v>
      </c>
      <c r="F384">
        <v>7.33571785446481E-2</v>
      </c>
      <c r="G384">
        <v>1057</v>
      </c>
      <c r="H384">
        <v>6</v>
      </c>
      <c r="I384">
        <v>13588</v>
      </c>
      <c r="J384">
        <v>6.4276253547776703</v>
      </c>
      <c r="K384">
        <v>1</v>
      </c>
      <c r="L384">
        <v>0.73833786818033598</v>
      </c>
      <c r="M384">
        <v>74.3654676956412</v>
      </c>
      <c r="N384" t="s">
        <v>11327</v>
      </c>
    </row>
    <row r="385" spans="2:14">
      <c r="B385" t="s">
        <v>10878</v>
      </c>
      <c r="C385" t="s">
        <v>11630</v>
      </c>
      <c r="D385">
        <v>3</v>
      </c>
      <c r="E385">
        <v>0.18820577164366301</v>
      </c>
      <c r="F385">
        <v>7.33571785446481E-2</v>
      </c>
      <c r="G385">
        <v>1057</v>
      </c>
      <c r="H385">
        <v>6</v>
      </c>
      <c r="I385">
        <v>13588</v>
      </c>
      <c r="J385">
        <v>6.4276253547776703</v>
      </c>
      <c r="K385">
        <v>1</v>
      </c>
      <c r="L385">
        <v>0.73833786818033598</v>
      </c>
      <c r="M385">
        <v>74.3654676956412</v>
      </c>
      <c r="N385" t="s">
        <v>11631</v>
      </c>
    </row>
    <row r="386" spans="2:14">
      <c r="B386" t="s">
        <v>10878</v>
      </c>
      <c r="C386" t="s">
        <v>11632</v>
      </c>
      <c r="D386">
        <v>3</v>
      </c>
      <c r="E386">
        <v>0.18820577164366301</v>
      </c>
      <c r="F386">
        <v>7.33571785446481E-2</v>
      </c>
      <c r="G386">
        <v>1057</v>
      </c>
      <c r="H386">
        <v>6</v>
      </c>
      <c r="I386">
        <v>13588</v>
      </c>
      <c r="J386">
        <v>6.4276253547776703</v>
      </c>
      <c r="K386">
        <v>1</v>
      </c>
      <c r="L386">
        <v>0.73833786818033598</v>
      </c>
      <c r="M386">
        <v>74.3654676956412</v>
      </c>
      <c r="N386" t="s">
        <v>11633</v>
      </c>
    </row>
    <row r="387" spans="2:14">
      <c r="B387" t="s">
        <v>10878</v>
      </c>
      <c r="C387" t="s">
        <v>11634</v>
      </c>
      <c r="D387">
        <v>3</v>
      </c>
      <c r="E387">
        <v>0.18820577164366301</v>
      </c>
      <c r="F387">
        <v>7.33571785446481E-2</v>
      </c>
      <c r="G387">
        <v>1057</v>
      </c>
      <c r="H387">
        <v>6</v>
      </c>
      <c r="I387">
        <v>13588</v>
      </c>
      <c r="J387">
        <v>6.4276253547776703</v>
      </c>
      <c r="K387">
        <v>1</v>
      </c>
      <c r="L387">
        <v>0.73833786818033598</v>
      </c>
      <c r="M387">
        <v>74.3654676956412</v>
      </c>
      <c r="N387" t="s">
        <v>11534</v>
      </c>
    </row>
    <row r="388" spans="2:14">
      <c r="B388" t="s">
        <v>10878</v>
      </c>
      <c r="C388" t="s">
        <v>11635</v>
      </c>
      <c r="D388">
        <v>3</v>
      </c>
      <c r="E388">
        <v>0.18820577164366301</v>
      </c>
      <c r="F388">
        <v>7.33571785446481E-2</v>
      </c>
      <c r="G388">
        <v>1057</v>
      </c>
      <c r="H388">
        <v>6</v>
      </c>
      <c r="I388">
        <v>13588</v>
      </c>
      <c r="J388">
        <v>6.4276253547776703</v>
      </c>
      <c r="K388">
        <v>1</v>
      </c>
      <c r="L388">
        <v>0.73833786818033598</v>
      </c>
      <c r="M388">
        <v>74.3654676956412</v>
      </c>
      <c r="N388" t="s">
        <v>11636</v>
      </c>
    </row>
    <row r="389" spans="2:14">
      <c r="B389" t="s">
        <v>10881</v>
      </c>
      <c r="C389" t="s">
        <v>10946</v>
      </c>
      <c r="D389">
        <v>469</v>
      </c>
      <c r="E389">
        <v>29.4228356336261</v>
      </c>
      <c r="F389">
        <v>7.3517272552009294E-2</v>
      </c>
      <c r="G389">
        <v>977</v>
      </c>
      <c r="H389">
        <v>5709</v>
      </c>
      <c r="I389">
        <v>12504</v>
      </c>
      <c r="J389">
        <v>1.0513981318082499</v>
      </c>
      <c r="K389">
        <v>0.999999999999996</v>
      </c>
      <c r="L389">
        <v>0.39228468887237999</v>
      </c>
      <c r="M389">
        <v>65.998891113639004</v>
      </c>
      <c r="N389" t="s">
        <v>11637</v>
      </c>
    </row>
    <row r="390" spans="2:14">
      <c r="B390" t="s">
        <v>10881</v>
      </c>
      <c r="C390" t="s">
        <v>11638</v>
      </c>
      <c r="D390">
        <v>9</v>
      </c>
      <c r="E390">
        <v>0.56461731493099099</v>
      </c>
      <c r="F390">
        <v>7.36883444371704E-2</v>
      </c>
      <c r="G390">
        <v>977</v>
      </c>
      <c r="H390">
        <v>57</v>
      </c>
      <c r="I390">
        <v>12504</v>
      </c>
      <c r="J390">
        <v>2.02079405268544</v>
      </c>
      <c r="K390">
        <v>0.999999999999997</v>
      </c>
      <c r="L390">
        <v>0.38854336014436103</v>
      </c>
      <c r="M390">
        <v>66.087479052199797</v>
      </c>
      <c r="N390" t="s">
        <v>11639</v>
      </c>
    </row>
    <row r="391" spans="2:14">
      <c r="B391" t="s">
        <v>10878</v>
      </c>
      <c r="C391" t="s">
        <v>11640</v>
      </c>
      <c r="D391">
        <v>4</v>
      </c>
      <c r="E391">
        <v>0.25094102885821801</v>
      </c>
      <c r="F391">
        <v>7.4423789415949002E-2</v>
      </c>
      <c r="G391">
        <v>1057</v>
      </c>
      <c r="H391">
        <v>13</v>
      </c>
      <c r="I391">
        <v>13588</v>
      </c>
      <c r="J391">
        <v>3.95546175678626</v>
      </c>
      <c r="K391">
        <v>1</v>
      </c>
      <c r="L391">
        <v>0.74139729519865305</v>
      </c>
      <c r="M391">
        <v>74.887573424688895</v>
      </c>
      <c r="N391" t="s">
        <v>11519</v>
      </c>
    </row>
    <row r="392" spans="2:14">
      <c r="B392" t="s">
        <v>10878</v>
      </c>
      <c r="C392" t="s">
        <v>11641</v>
      </c>
      <c r="D392">
        <v>4</v>
      </c>
      <c r="E392">
        <v>0.25094102885821801</v>
      </c>
      <c r="F392">
        <v>7.4423789415949002E-2</v>
      </c>
      <c r="G392">
        <v>1057</v>
      </c>
      <c r="H392">
        <v>13</v>
      </c>
      <c r="I392">
        <v>13588</v>
      </c>
      <c r="J392">
        <v>3.95546175678626</v>
      </c>
      <c r="K392">
        <v>1</v>
      </c>
      <c r="L392">
        <v>0.74139729519865305</v>
      </c>
      <c r="M392">
        <v>74.887573424688895</v>
      </c>
      <c r="N392" t="s">
        <v>11642</v>
      </c>
    </row>
    <row r="393" spans="2:14">
      <c r="B393" t="s">
        <v>10878</v>
      </c>
      <c r="C393" t="s">
        <v>11643</v>
      </c>
      <c r="D393">
        <v>4</v>
      </c>
      <c r="E393">
        <v>0.25094102885821801</v>
      </c>
      <c r="F393">
        <v>7.4423789415949002E-2</v>
      </c>
      <c r="G393">
        <v>1057</v>
      </c>
      <c r="H393">
        <v>13</v>
      </c>
      <c r="I393">
        <v>13588</v>
      </c>
      <c r="J393">
        <v>3.95546175678626</v>
      </c>
      <c r="K393">
        <v>1</v>
      </c>
      <c r="L393">
        <v>0.74139729519865305</v>
      </c>
      <c r="M393">
        <v>74.887573424688895</v>
      </c>
      <c r="N393" t="s">
        <v>11642</v>
      </c>
    </row>
    <row r="394" spans="2:14">
      <c r="B394" t="s">
        <v>10878</v>
      </c>
      <c r="C394" t="s">
        <v>11644</v>
      </c>
      <c r="D394">
        <v>4</v>
      </c>
      <c r="E394">
        <v>0.25094102885821801</v>
      </c>
      <c r="F394">
        <v>7.4423789415949002E-2</v>
      </c>
      <c r="G394">
        <v>1057</v>
      </c>
      <c r="H394">
        <v>13</v>
      </c>
      <c r="I394">
        <v>13588</v>
      </c>
      <c r="J394">
        <v>3.95546175678626</v>
      </c>
      <c r="K394">
        <v>1</v>
      </c>
      <c r="L394">
        <v>0.74139729519865305</v>
      </c>
      <c r="M394">
        <v>74.887573424688895</v>
      </c>
      <c r="N394" t="s">
        <v>11645</v>
      </c>
    </row>
    <row r="395" spans="2:14">
      <c r="B395" t="s">
        <v>10878</v>
      </c>
      <c r="C395" t="s">
        <v>11646</v>
      </c>
      <c r="D395">
        <v>4</v>
      </c>
      <c r="E395">
        <v>0.25094102885821801</v>
      </c>
      <c r="F395">
        <v>7.4423789415949002E-2</v>
      </c>
      <c r="G395">
        <v>1057</v>
      </c>
      <c r="H395">
        <v>13</v>
      </c>
      <c r="I395">
        <v>13588</v>
      </c>
      <c r="J395">
        <v>3.95546175678626</v>
      </c>
      <c r="K395">
        <v>1</v>
      </c>
      <c r="L395">
        <v>0.74139729519865305</v>
      </c>
      <c r="M395">
        <v>74.887573424688895</v>
      </c>
      <c r="N395" t="s">
        <v>11642</v>
      </c>
    </row>
    <row r="396" spans="2:14">
      <c r="B396" t="s">
        <v>10878</v>
      </c>
      <c r="C396" t="s">
        <v>11647</v>
      </c>
      <c r="D396">
        <v>4</v>
      </c>
      <c r="E396">
        <v>0.25094102885821801</v>
      </c>
      <c r="F396">
        <v>7.4423789415949002E-2</v>
      </c>
      <c r="G396">
        <v>1057</v>
      </c>
      <c r="H396">
        <v>13</v>
      </c>
      <c r="I396">
        <v>13588</v>
      </c>
      <c r="J396">
        <v>3.95546175678626</v>
      </c>
      <c r="K396">
        <v>1</v>
      </c>
      <c r="L396">
        <v>0.74139729519865305</v>
      </c>
      <c r="M396">
        <v>74.887573424688895</v>
      </c>
      <c r="N396" t="s">
        <v>11642</v>
      </c>
    </row>
    <row r="397" spans="2:14">
      <c r="B397" t="s">
        <v>10878</v>
      </c>
      <c r="C397" t="s">
        <v>11648</v>
      </c>
      <c r="D397">
        <v>4</v>
      </c>
      <c r="E397">
        <v>0.25094102885821801</v>
      </c>
      <c r="F397">
        <v>7.4423789415949002E-2</v>
      </c>
      <c r="G397">
        <v>1057</v>
      </c>
      <c r="H397">
        <v>13</v>
      </c>
      <c r="I397">
        <v>13588</v>
      </c>
      <c r="J397">
        <v>3.95546175678626</v>
      </c>
      <c r="K397">
        <v>1</v>
      </c>
      <c r="L397">
        <v>0.74139729519865305</v>
      </c>
      <c r="M397">
        <v>74.887573424688895</v>
      </c>
      <c r="N397" t="s">
        <v>11649</v>
      </c>
    </row>
    <row r="398" spans="2:14">
      <c r="B398" t="s">
        <v>10878</v>
      </c>
      <c r="C398" t="s">
        <v>11650</v>
      </c>
      <c r="D398">
        <v>4</v>
      </c>
      <c r="E398">
        <v>0.25094102885821801</v>
      </c>
      <c r="F398">
        <v>7.4423789415949002E-2</v>
      </c>
      <c r="G398">
        <v>1057</v>
      </c>
      <c r="H398">
        <v>13</v>
      </c>
      <c r="I398">
        <v>13588</v>
      </c>
      <c r="J398">
        <v>3.95546175678626</v>
      </c>
      <c r="K398">
        <v>1</v>
      </c>
      <c r="L398">
        <v>0.74139729519865305</v>
      </c>
      <c r="M398">
        <v>74.887573424688895</v>
      </c>
      <c r="N398" t="s">
        <v>11651</v>
      </c>
    </row>
    <row r="399" spans="2:14">
      <c r="B399" t="s">
        <v>10878</v>
      </c>
      <c r="C399" t="s">
        <v>11652</v>
      </c>
      <c r="D399">
        <v>4</v>
      </c>
      <c r="E399">
        <v>0.25094102885821801</v>
      </c>
      <c r="F399">
        <v>7.4423789415949002E-2</v>
      </c>
      <c r="G399">
        <v>1057</v>
      </c>
      <c r="H399">
        <v>13</v>
      </c>
      <c r="I399">
        <v>13588</v>
      </c>
      <c r="J399">
        <v>3.95546175678626</v>
      </c>
      <c r="K399">
        <v>1</v>
      </c>
      <c r="L399">
        <v>0.74139729519865305</v>
      </c>
      <c r="M399">
        <v>74.887573424688895</v>
      </c>
      <c r="N399" t="s">
        <v>11653</v>
      </c>
    </row>
    <row r="400" spans="2:14">
      <c r="B400" t="s">
        <v>10892</v>
      </c>
      <c r="C400" t="s">
        <v>11654</v>
      </c>
      <c r="D400">
        <v>5</v>
      </c>
      <c r="E400">
        <v>0.31367628607277198</v>
      </c>
      <c r="F400">
        <v>7.4992330685842601E-2</v>
      </c>
      <c r="G400">
        <v>1033</v>
      </c>
      <c r="H400">
        <v>21</v>
      </c>
      <c r="I400">
        <v>13288</v>
      </c>
      <c r="J400">
        <v>3.0627391324390301</v>
      </c>
      <c r="K400">
        <v>1</v>
      </c>
      <c r="L400">
        <v>0.54097319463834503</v>
      </c>
      <c r="M400">
        <v>70.221543591300104</v>
      </c>
      <c r="N400" t="s">
        <v>11382</v>
      </c>
    </row>
    <row r="401" spans="2:14">
      <c r="B401" t="s">
        <v>10892</v>
      </c>
      <c r="C401" t="s">
        <v>11655</v>
      </c>
      <c r="D401">
        <v>14</v>
      </c>
      <c r="E401">
        <v>0.87829360100376397</v>
      </c>
      <c r="F401">
        <v>7.5079823609463706E-2</v>
      </c>
      <c r="G401">
        <v>1033</v>
      </c>
      <c r="H401">
        <v>108</v>
      </c>
      <c r="I401">
        <v>13288</v>
      </c>
      <c r="J401">
        <v>1.6674913054390299</v>
      </c>
      <c r="K401">
        <v>1</v>
      </c>
      <c r="L401">
        <v>0.53737202032880405</v>
      </c>
      <c r="M401">
        <v>70.265283626333201</v>
      </c>
      <c r="N401" t="s">
        <v>11457</v>
      </c>
    </row>
    <row r="402" spans="2:14">
      <c r="B402" t="s">
        <v>10878</v>
      </c>
      <c r="C402" t="s">
        <v>11656</v>
      </c>
      <c r="D402">
        <v>5</v>
      </c>
      <c r="E402">
        <v>0.31367628607277198</v>
      </c>
      <c r="F402">
        <v>7.5142101960257501E-2</v>
      </c>
      <c r="G402">
        <v>1057</v>
      </c>
      <c r="H402">
        <v>21</v>
      </c>
      <c r="I402">
        <v>13588</v>
      </c>
      <c r="J402">
        <v>3.0607739784655501</v>
      </c>
      <c r="K402">
        <v>1</v>
      </c>
      <c r="L402">
        <v>0.74271077627885196</v>
      </c>
      <c r="M402">
        <v>75.233512740205697</v>
      </c>
      <c r="N402" t="s">
        <v>11467</v>
      </c>
    </row>
    <row r="403" spans="2:14">
      <c r="B403" t="s">
        <v>10878</v>
      </c>
      <c r="C403" t="s">
        <v>11657</v>
      </c>
      <c r="D403">
        <v>5</v>
      </c>
      <c r="E403">
        <v>0.31367628607277198</v>
      </c>
      <c r="F403">
        <v>7.5142101960257501E-2</v>
      </c>
      <c r="G403">
        <v>1057</v>
      </c>
      <c r="H403">
        <v>21</v>
      </c>
      <c r="I403">
        <v>13588</v>
      </c>
      <c r="J403">
        <v>3.0607739784655501</v>
      </c>
      <c r="K403">
        <v>1</v>
      </c>
      <c r="L403">
        <v>0.74271077627885196</v>
      </c>
      <c r="M403">
        <v>75.233512740205697</v>
      </c>
      <c r="N403" t="s">
        <v>11339</v>
      </c>
    </row>
    <row r="404" spans="2:14">
      <c r="B404" t="s">
        <v>10878</v>
      </c>
      <c r="C404" t="s">
        <v>11658</v>
      </c>
      <c r="D404">
        <v>5</v>
      </c>
      <c r="E404">
        <v>0.31367628607277198</v>
      </c>
      <c r="F404">
        <v>7.5142101960257501E-2</v>
      </c>
      <c r="G404">
        <v>1057</v>
      </c>
      <c r="H404">
        <v>21</v>
      </c>
      <c r="I404">
        <v>13588</v>
      </c>
      <c r="J404">
        <v>3.0607739784655501</v>
      </c>
      <c r="K404">
        <v>1</v>
      </c>
      <c r="L404">
        <v>0.74271077627885196</v>
      </c>
      <c r="M404">
        <v>75.233512740205697</v>
      </c>
      <c r="N404" t="s">
        <v>11467</v>
      </c>
    </row>
    <row r="405" spans="2:14">
      <c r="B405" t="s">
        <v>10878</v>
      </c>
      <c r="C405" t="s">
        <v>11659</v>
      </c>
      <c r="D405">
        <v>12</v>
      </c>
      <c r="E405">
        <v>0.75282308657465402</v>
      </c>
      <c r="F405">
        <v>7.8380018931411194E-2</v>
      </c>
      <c r="G405">
        <v>1057</v>
      </c>
      <c r="H405">
        <v>88</v>
      </c>
      <c r="I405">
        <v>13588</v>
      </c>
      <c r="J405">
        <v>1.75298873312118</v>
      </c>
      <c r="K405">
        <v>1</v>
      </c>
      <c r="L405">
        <v>0.75579524978077794</v>
      </c>
      <c r="M405">
        <v>76.737799871087603</v>
      </c>
      <c r="N405" t="s">
        <v>11660</v>
      </c>
    </row>
    <row r="406" spans="2:14">
      <c r="B406" t="s">
        <v>10878</v>
      </c>
      <c r="C406" t="s">
        <v>11661</v>
      </c>
      <c r="D406">
        <v>9</v>
      </c>
      <c r="E406">
        <v>0.56461731493099099</v>
      </c>
      <c r="F406">
        <v>7.8403094952334496E-2</v>
      </c>
      <c r="G406">
        <v>1057</v>
      </c>
      <c r="H406">
        <v>58</v>
      </c>
      <c r="I406">
        <v>13588</v>
      </c>
      <c r="J406">
        <v>1.9947802825172001</v>
      </c>
      <c r="K406">
        <v>1</v>
      </c>
      <c r="L406">
        <v>0.75377987129838897</v>
      </c>
      <c r="M406">
        <v>76.748204298297793</v>
      </c>
      <c r="N406" t="s">
        <v>11662</v>
      </c>
    </row>
    <row r="407" spans="2:14">
      <c r="B407" t="s">
        <v>10878</v>
      </c>
      <c r="C407" t="s">
        <v>11663</v>
      </c>
      <c r="D407">
        <v>7</v>
      </c>
      <c r="E407">
        <v>0.43914680050188198</v>
      </c>
      <c r="F407">
        <v>7.8506768783256006E-2</v>
      </c>
      <c r="G407">
        <v>1057</v>
      </c>
      <c r="H407">
        <v>39</v>
      </c>
      <c r="I407">
        <v>13588</v>
      </c>
      <c r="J407">
        <v>2.3073526914586502</v>
      </c>
      <c r="K407">
        <v>1</v>
      </c>
      <c r="L407">
        <v>0.75214286331958402</v>
      </c>
      <c r="M407">
        <v>76.794894173935006</v>
      </c>
      <c r="N407" t="s">
        <v>11664</v>
      </c>
    </row>
    <row r="408" spans="2:14">
      <c r="B408" t="s">
        <v>10878</v>
      </c>
      <c r="C408" t="s">
        <v>11665</v>
      </c>
      <c r="D408">
        <v>7</v>
      </c>
      <c r="E408">
        <v>0.43914680050188198</v>
      </c>
      <c r="F408">
        <v>7.8506768783256006E-2</v>
      </c>
      <c r="G408">
        <v>1057</v>
      </c>
      <c r="H408">
        <v>39</v>
      </c>
      <c r="I408">
        <v>13588</v>
      </c>
      <c r="J408">
        <v>2.3073526914586502</v>
      </c>
      <c r="K408">
        <v>1</v>
      </c>
      <c r="L408">
        <v>0.75214286331958402</v>
      </c>
      <c r="M408">
        <v>76.794894173935006</v>
      </c>
      <c r="N408" t="s">
        <v>11666</v>
      </c>
    </row>
    <row r="409" spans="2:14">
      <c r="B409" t="s">
        <v>10878</v>
      </c>
      <c r="C409" t="s">
        <v>11667</v>
      </c>
      <c r="D409">
        <v>7</v>
      </c>
      <c r="E409">
        <v>0.43914680050188198</v>
      </c>
      <c r="F409">
        <v>7.8506768783256006E-2</v>
      </c>
      <c r="G409">
        <v>1057</v>
      </c>
      <c r="H409">
        <v>39</v>
      </c>
      <c r="I409">
        <v>13588</v>
      </c>
      <c r="J409">
        <v>2.3073526914586502</v>
      </c>
      <c r="K409">
        <v>1</v>
      </c>
      <c r="L409">
        <v>0.75214286331958402</v>
      </c>
      <c r="M409">
        <v>76.794894173935006</v>
      </c>
      <c r="N409" t="s">
        <v>11668</v>
      </c>
    </row>
    <row r="410" spans="2:14">
      <c r="B410" t="s">
        <v>10892</v>
      </c>
      <c r="C410" t="s">
        <v>11669</v>
      </c>
      <c r="D410">
        <v>6</v>
      </c>
      <c r="E410">
        <v>0.37641154328732701</v>
      </c>
      <c r="F410">
        <v>7.8883813681809106E-2</v>
      </c>
      <c r="G410">
        <v>1033</v>
      </c>
      <c r="H410">
        <v>30</v>
      </c>
      <c r="I410">
        <v>13288</v>
      </c>
      <c r="J410">
        <v>2.57270087124878</v>
      </c>
      <c r="K410">
        <v>1</v>
      </c>
      <c r="L410">
        <v>0.55180110977164598</v>
      </c>
      <c r="M410">
        <v>72.109911471184802</v>
      </c>
      <c r="N410" t="s">
        <v>11670</v>
      </c>
    </row>
    <row r="411" spans="2:14">
      <c r="B411" t="s">
        <v>10878</v>
      </c>
      <c r="C411" t="s">
        <v>11671</v>
      </c>
      <c r="D411">
        <v>6</v>
      </c>
      <c r="E411">
        <v>0.37641154328732701</v>
      </c>
      <c r="F411">
        <v>7.9065985512165607E-2</v>
      </c>
      <c r="G411">
        <v>1057</v>
      </c>
      <c r="H411">
        <v>30</v>
      </c>
      <c r="I411">
        <v>13588</v>
      </c>
      <c r="J411">
        <v>2.5710501419110598</v>
      </c>
      <c r="K411">
        <v>1</v>
      </c>
      <c r="L411">
        <v>0.75259850858062305</v>
      </c>
      <c r="M411">
        <v>77.045216951043201</v>
      </c>
      <c r="N411" t="s">
        <v>11583</v>
      </c>
    </row>
    <row r="412" spans="2:14">
      <c r="B412" t="s">
        <v>10878</v>
      </c>
      <c r="C412" t="s">
        <v>11672</v>
      </c>
      <c r="D412">
        <v>20</v>
      </c>
      <c r="E412">
        <v>1.2547051442910899</v>
      </c>
      <c r="F412">
        <v>8.2714865286984504E-2</v>
      </c>
      <c r="G412">
        <v>1057</v>
      </c>
      <c r="H412">
        <v>174</v>
      </c>
      <c r="I412">
        <v>13588</v>
      </c>
      <c r="J412">
        <v>1.47761502408682</v>
      </c>
      <c r="K412">
        <v>1</v>
      </c>
      <c r="L412">
        <v>0.76665682623250897</v>
      </c>
      <c r="M412">
        <v>78.617042727903097</v>
      </c>
      <c r="N412" t="s">
        <v>11673</v>
      </c>
    </row>
    <row r="413" spans="2:14">
      <c r="B413" t="s">
        <v>10892</v>
      </c>
      <c r="C413" t="s">
        <v>11674</v>
      </c>
      <c r="D413">
        <v>11</v>
      </c>
      <c r="E413">
        <v>0.69008782936010005</v>
      </c>
      <c r="F413">
        <v>8.4413917489927603E-2</v>
      </c>
      <c r="G413">
        <v>1033</v>
      </c>
      <c r="H413">
        <v>79</v>
      </c>
      <c r="I413">
        <v>13288</v>
      </c>
      <c r="J413">
        <v>1.79112085973017</v>
      </c>
      <c r="K413">
        <v>1</v>
      </c>
      <c r="L413">
        <v>0.57338182234180102</v>
      </c>
      <c r="M413">
        <v>74.601417405169599</v>
      </c>
      <c r="N413" t="s">
        <v>11675</v>
      </c>
    </row>
    <row r="414" spans="2:14">
      <c r="B414" t="s">
        <v>10878</v>
      </c>
      <c r="C414" t="s">
        <v>11676</v>
      </c>
      <c r="D414">
        <v>60</v>
      </c>
      <c r="E414">
        <v>3.76411543287327</v>
      </c>
      <c r="F414">
        <v>8.6121639675632494E-2</v>
      </c>
      <c r="G414">
        <v>1057</v>
      </c>
      <c r="H414">
        <v>633</v>
      </c>
      <c r="I414">
        <v>13588</v>
      </c>
      <c r="J414">
        <v>1.2185071762611701</v>
      </c>
      <c r="K414">
        <v>1</v>
      </c>
      <c r="L414">
        <v>0.77884083302405505</v>
      </c>
      <c r="M414">
        <v>79.992377426906501</v>
      </c>
      <c r="N414" t="s">
        <v>11677</v>
      </c>
    </row>
    <row r="415" spans="2:14">
      <c r="B415" t="s">
        <v>10878</v>
      </c>
      <c r="C415" t="s">
        <v>11678</v>
      </c>
      <c r="D415">
        <v>28</v>
      </c>
      <c r="E415">
        <v>1.7565872020075199</v>
      </c>
      <c r="F415">
        <v>8.6157452351678293E-2</v>
      </c>
      <c r="G415">
        <v>1057</v>
      </c>
      <c r="H415">
        <v>264</v>
      </c>
      <c r="I415">
        <v>13588</v>
      </c>
      <c r="J415">
        <v>1.3634356813164701</v>
      </c>
      <c r="K415">
        <v>1</v>
      </c>
      <c r="L415">
        <v>0.77699117001728102</v>
      </c>
      <c r="M415">
        <v>80.0063813718304</v>
      </c>
      <c r="N415" t="s">
        <v>11679</v>
      </c>
    </row>
    <row r="416" spans="2:14">
      <c r="B416" t="s">
        <v>10892</v>
      </c>
      <c r="C416" t="s">
        <v>11680</v>
      </c>
      <c r="D416">
        <v>5</v>
      </c>
      <c r="E416">
        <v>0.31367628607277198</v>
      </c>
      <c r="F416">
        <v>8.6273087490901096E-2</v>
      </c>
      <c r="G416">
        <v>1033</v>
      </c>
      <c r="H416">
        <v>22</v>
      </c>
      <c r="I416">
        <v>13288</v>
      </c>
      <c r="J416">
        <v>2.9235237173281701</v>
      </c>
      <c r="K416">
        <v>1</v>
      </c>
      <c r="L416">
        <v>0.577694813408826</v>
      </c>
      <c r="M416">
        <v>75.3911456710332</v>
      </c>
      <c r="N416" t="s">
        <v>11681</v>
      </c>
    </row>
    <row r="417" spans="2:14">
      <c r="B417" t="s">
        <v>10878</v>
      </c>
      <c r="C417" t="s">
        <v>11682</v>
      </c>
      <c r="D417">
        <v>7</v>
      </c>
      <c r="E417">
        <v>0.43914680050188198</v>
      </c>
      <c r="F417">
        <v>8.6597917581686695E-2</v>
      </c>
      <c r="G417">
        <v>1057</v>
      </c>
      <c r="H417">
        <v>40</v>
      </c>
      <c r="I417">
        <v>13588</v>
      </c>
      <c r="J417">
        <v>2.2496688741721802</v>
      </c>
      <c r="K417">
        <v>1</v>
      </c>
      <c r="L417">
        <v>0.77679102701524505</v>
      </c>
      <c r="M417">
        <v>80.177862871889999</v>
      </c>
      <c r="N417" t="s">
        <v>11683</v>
      </c>
    </row>
    <row r="418" spans="2:14">
      <c r="B418" t="s">
        <v>10878</v>
      </c>
      <c r="C418" t="s">
        <v>11684</v>
      </c>
      <c r="D418">
        <v>16</v>
      </c>
      <c r="E418">
        <v>1.00376411543287</v>
      </c>
      <c r="F418">
        <v>8.7888885688542501E-2</v>
      </c>
      <c r="G418">
        <v>1057</v>
      </c>
      <c r="H418">
        <v>132</v>
      </c>
      <c r="I418">
        <v>13588</v>
      </c>
      <c r="J418">
        <v>1.55821220721882</v>
      </c>
      <c r="K418">
        <v>1</v>
      </c>
      <c r="L418">
        <v>0.77999480771075702</v>
      </c>
      <c r="M418">
        <v>80.672498400156101</v>
      </c>
      <c r="N418" t="s">
        <v>11685</v>
      </c>
    </row>
    <row r="419" spans="2:14">
      <c r="B419" t="s">
        <v>10878</v>
      </c>
      <c r="C419" t="s">
        <v>11686</v>
      </c>
      <c r="D419">
        <v>6</v>
      </c>
      <c r="E419">
        <v>0.37641154328732701</v>
      </c>
      <c r="F419">
        <v>8.8535813233694E-2</v>
      </c>
      <c r="G419">
        <v>1057</v>
      </c>
      <c r="H419">
        <v>31</v>
      </c>
      <c r="I419">
        <v>13588</v>
      </c>
      <c r="J419">
        <v>2.4881130405590901</v>
      </c>
      <c r="K419">
        <v>1</v>
      </c>
      <c r="L419">
        <v>0.78060010780920597</v>
      </c>
      <c r="M419">
        <v>80.9159641556965</v>
      </c>
      <c r="N419" t="s">
        <v>11583</v>
      </c>
    </row>
    <row r="420" spans="2:14">
      <c r="B420" t="s">
        <v>10878</v>
      </c>
      <c r="C420" t="s">
        <v>11687</v>
      </c>
      <c r="D420">
        <v>6</v>
      </c>
      <c r="E420">
        <v>0.37641154328732701</v>
      </c>
      <c r="F420">
        <v>8.8535813233694E-2</v>
      </c>
      <c r="G420">
        <v>1057</v>
      </c>
      <c r="H420">
        <v>31</v>
      </c>
      <c r="I420">
        <v>13588</v>
      </c>
      <c r="J420">
        <v>2.4881130405590901</v>
      </c>
      <c r="K420">
        <v>1</v>
      </c>
      <c r="L420">
        <v>0.78060010780920597</v>
      </c>
      <c r="M420">
        <v>80.9159641556965</v>
      </c>
      <c r="N420" t="s">
        <v>11548</v>
      </c>
    </row>
    <row r="421" spans="2:14">
      <c r="B421" t="s">
        <v>10892</v>
      </c>
      <c r="C421" t="s">
        <v>11688</v>
      </c>
      <c r="D421">
        <v>4</v>
      </c>
      <c r="E421">
        <v>0.25094102885821801</v>
      </c>
      <c r="F421">
        <v>8.9309918480919598E-2</v>
      </c>
      <c r="G421">
        <v>1033</v>
      </c>
      <c r="H421">
        <v>14</v>
      </c>
      <c r="I421">
        <v>13288</v>
      </c>
      <c r="J421">
        <v>3.67528695892684</v>
      </c>
      <c r="K421">
        <v>1</v>
      </c>
      <c r="L421">
        <v>0.586965145866581</v>
      </c>
      <c r="M421">
        <v>76.631885809560302</v>
      </c>
      <c r="N421" t="s">
        <v>11689</v>
      </c>
    </row>
    <row r="422" spans="2:14">
      <c r="B422" t="s">
        <v>10892</v>
      </c>
      <c r="C422" t="s">
        <v>11690</v>
      </c>
      <c r="D422">
        <v>4</v>
      </c>
      <c r="E422">
        <v>0.25094102885821801</v>
      </c>
      <c r="F422">
        <v>8.9309918480919598E-2</v>
      </c>
      <c r="G422">
        <v>1033</v>
      </c>
      <c r="H422">
        <v>14</v>
      </c>
      <c r="I422">
        <v>13288</v>
      </c>
      <c r="J422">
        <v>3.67528695892684</v>
      </c>
      <c r="K422">
        <v>1</v>
      </c>
      <c r="L422">
        <v>0.586965145866581</v>
      </c>
      <c r="M422">
        <v>76.631885809560302</v>
      </c>
      <c r="N422" t="s">
        <v>11691</v>
      </c>
    </row>
    <row r="423" spans="2:14">
      <c r="B423" t="s">
        <v>10892</v>
      </c>
      <c r="C423" t="s">
        <v>11692</v>
      </c>
      <c r="D423">
        <v>4</v>
      </c>
      <c r="E423">
        <v>0.25094102885821801</v>
      </c>
      <c r="F423">
        <v>8.9309918480919598E-2</v>
      </c>
      <c r="G423">
        <v>1033</v>
      </c>
      <c r="H423">
        <v>14</v>
      </c>
      <c r="I423">
        <v>13288</v>
      </c>
      <c r="J423">
        <v>3.67528695892684</v>
      </c>
      <c r="K423">
        <v>1</v>
      </c>
      <c r="L423">
        <v>0.586965145866581</v>
      </c>
      <c r="M423">
        <v>76.631885809560302</v>
      </c>
      <c r="N423" t="s">
        <v>11693</v>
      </c>
    </row>
    <row r="424" spans="2:14">
      <c r="B424" t="s">
        <v>10878</v>
      </c>
      <c r="C424" t="s">
        <v>11694</v>
      </c>
      <c r="D424">
        <v>4</v>
      </c>
      <c r="E424">
        <v>0.25094102885821801</v>
      </c>
      <c r="F424">
        <v>8.9451790824297994E-2</v>
      </c>
      <c r="G424">
        <v>1057</v>
      </c>
      <c r="H424">
        <v>14</v>
      </c>
      <c r="I424">
        <v>13588</v>
      </c>
      <c r="J424">
        <v>3.6729287741586698</v>
      </c>
      <c r="K424">
        <v>1</v>
      </c>
      <c r="L424">
        <v>0.78224756674819396</v>
      </c>
      <c r="M424">
        <v>81.2557370576247</v>
      </c>
      <c r="N424" t="s">
        <v>11695</v>
      </c>
    </row>
    <row r="425" spans="2:14">
      <c r="B425" t="s">
        <v>10878</v>
      </c>
      <c r="C425" t="s">
        <v>11696</v>
      </c>
      <c r="D425">
        <v>4</v>
      </c>
      <c r="E425">
        <v>0.25094102885821801</v>
      </c>
      <c r="F425">
        <v>8.9451790824297994E-2</v>
      </c>
      <c r="G425">
        <v>1057</v>
      </c>
      <c r="H425">
        <v>14</v>
      </c>
      <c r="I425">
        <v>13588</v>
      </c>
      <c r="J425">
        <v>3.6729287741586698</v>
      </c>
      <c r="K425">
        <v>1</v>
      </c>
      <c r="L425">
        <v>0.78224756674819396</v>
      </c>
      <c r="M425">
        <v>81.2557370576247</v>
      </c>
      <c r="N425" t="s">
        <v>11642</v>
      </c>
    </row>
    <row r="426" spans="2:14">
      <c r="B426" t="s">
        <v>10878</v>
      </c>
      <c r="C426" t="s">
        <v>11697</v>
      </c>
      <c r="D426">
        <v>4</v>
      </c>
      <c r="E426">
        <v>0.25094102885821801</v>
      </c>
      <c r="F426">
        <v>8.9451790824297994E-2</v>
      </c>
      <c r="G426">
        <v>1057</v>
      </c>
      <c r="H426">
        <v>14</v>
      </c>
      <c r="I426">
        <v>13588</v>
      </c>
      <c r="J426">
        <v>3.6729287741586698</v>
      </c>
      <c r="K426">
        <v>1</v>
      </c>
      <c r="L426">
        <v>0.78224756674819396</v>
      </c>
      <c r="M426">
        <v>81.2557370576247</v>
      </c>
      <c r="N426" t="s">
        <v>11651</v>
      </c>
    </row>
    <row r="427" spans="2:14">
      <c r="B427" t="s">
        <v>10878</v>
      </c>
      <c r="C427" t="s">
        <v>11698</v>
      </c>
      <c r="D427">
        <v>8</v>
      </c>
      <c r="E427">
        <v>0.50188205771643601</v>
      </c>
      <c r="F427">
        <v>9.0255608581508398E-2</v>
      </c>
      <c r="G427">
        <v>1057</v>
      </c>
      <c r="H427">
        <v>50</v>
      </c>
      <c r="I427">
        <v>13588</v>
      </c>
      <c r="J427">
        <v>2.0568401135288501</v>
      </c>
      <c r="K427">
        <v>1</v>
      </c>
      <c r="L427">
        <v>0.78343594052606902</v>
      </c>
      <c r="M427">
        <v>81.549192953618999</v>
      </c>
      <c r="N427" t="s">
        <v>11699</v>
      </c>
    </row>
    <row r="428" spans="2:14">
      <c r="B428" t="s">
        <v>10878</v>
      </c>
      <c r="C428" t="s">
        <v>11700</v>
      </c>
      <c r="D428">
        <v>8</v>
      </c>
      <c r="E428">
        <v>0.50188205771643601</v>
      </c>
      <c r="F428">
        <v>9.0255608581508398E-2</v>
      </c>
      <c r="G428">
        <v>1057</v>
      </c>
      <c r="H428">
        <v>50</v>
      </c>
      <c r="I428">
        <v>13588</v>
      </c>
      <c r="J428">
        <v>2.0568401135288501</v>
      </c>
      <c r="K428">
        <v>1</v>
      </c>
      <c r="L428">
        <v>0.78343594052606902</v>
      </c>
      <c r="M428">
        <v>81.549192953618999</v>
      </c>
      <c r="N428" t="s">
        <v>11701</v>
      </c>
    </row>
    <row r="429" spans="2:14">
      <c r="B429" t="s">
        <v>10881</v>
      </c>
      <c r="C429" t="s">
        <v>11702</v>
      </c>
      <c r="D429">
        <v>4</v>
      </c>
      <c r="E429">
        <v>0.25094102885821801</v>
      </c>
      <c r="F429">
        <v>9.0364645002559196E-2</v>
      </c>
      <c r="G429">
        <v>977</v>
      </c>
      <c r="H429">
        <v>14</v>
      </c>
      <c r="I429">
        <v>12504</v>
      </c>
      <c r="J429">
        <v>3.6566749524784301</v>
      </c>
      <c r="K429">
        <v>1</v>
      </c>
      <c r="L429">
        <v>0.45110016330876301</v>
      </c>
      <c r="M429">
        <v>73.764057506630905</v>
      </c>
      <c r="N429" t="s">
        <v>11703</v>
      </c>
    </row>
    <row r="430" spans="2:14">
      <c r="B430" t="s">
        <v>10878</v>
      </c>
      <c r="C430" t="s">
        <v>11704</v>
      </c>
      <c r="D430">
        <v>10</v>
      </c>
      <c r="E430">
        <v>0.62735257214554496</v>
      </c>
      <c r="F430">
        <v>9.1484843064603902E-2</v>
      </c>
      <c r="G430">
        <v>1057</v>
      </c>
      <c r="H430">
        <v>70</v>
      </c>
      <c r="I430">
        <v>13588</v>
      </c>
      <c r="J430">
        <v>1.83646438707933</v>
      </c>
      <c r="K430">
        <v>1</v>
      </c>
      <c r="L430">
        <v>0.78622237369911196</v>
      </c>
      <c r="M430">
        <v>81.989584606538997</v>
      </c>
      <c r="N430" t="s">
        <v>11705</v>
      </c>
    </row>
    <row r="431" spans="2:14">
      <c r="B431" t="s">
        <v>10878</v>
      </c>
      <c r="C431" t="s">
        <v>11706</v>
      </c>
      <c r="D431">
        <v>13</v>
      </c>
      <c r="E431">
        <v>0.81555834378920899</v>
      </c>
      <c r="F431">
        <v>9.1858063560309094E-2</v>
      </c>
      <c r="G431">
        <v>1057</v>
      </c>
      <c r="H431">
        <v>101</v>
      </c>
      <c r="I431">
        <v>13588</v>
      </c>
      <c r="J431">
        <v>1.6546362299427599</v>
      </c>
      <c r="K431">
        <v>1</v>
      </c>
      <c r="L431">
        <v>0.78574155882125996</v>
      </c>
      <c r="M431">
        <v>82.121320202823</v>
      </c>
      <c r="N431" t="s">
        <v>11707</v>
      </c>
    </row>
    <row r="432" spans="2:14">
      <c r="B432" t="s">
        <v>10878</v>
      </c>
      <c r="C432" t="s">
        <v>11708</v>
      </c>
      <c r="D432">
        <v>13</v>
      </c>
      <c r="E432">
        <v>0.81555834378920899</v>
      </c>
      <c r="F432">
        <v>9.1858063560309094E-2</v>
      </c>
      <c r="G432">
        <v>1057</v>
      </c>
      <c r="H432">
        <v>101</v>
      </c>
      <c r="I432">
        <v>13588</v>
      </c>
      <c r="J432">
        <v>1.6546362299427599</v>
      </c>
      <c r="K432">
        <v>1</v>
      </c>
      <c r="L432">
        <v>0.78574155882125996</v>
      </c>
      <c r="M432">
        <v>82.121320202823</v>
      </c>
      <c r="N432" t="s">
        <v>11709</v>
      </c>
    </row>
    <row r="433" spans="2:14">
      <c r="B433" t="s">
        <v>10878</v>
      </c>
      <c r="C433" t="s">
        <v>11710</v>
      </c>
      <c r="D433">
        <v>7</v>
      </c>
      <c r="E433">
        <v>0.43914680050188198</v>
      </c>
      <c r="F433">
        <v>9.5128279694544599E-2</v>
      </c>
      <c r="G433">
        <v>1057</v>
      </c>
      <c r="H433">
        <v>41</v>
      </c>
      <c r="I433">
        <v>13588</v>
      </c>
      <c r="J433">
        <v>2.1947989016313998</v>
      </c>
      <c r="K433">
        <v>1</v>
      </c>
      <c r="L433">
        <v>0.795905071565844</v>
      </c>
      <c r="M433">
        <v>83.237335934447501</v>
      </c>
      <c r="N433" t="s">
        <v>11530</v>
      </c>
    </row>
    <row r="434" spans="2:14">
      <c r="B434" t="s">
        <v>10892</v>
      </c>
      <c r="C434" t="s">
        <v>11711</v>
      </c>
      <c r="D434">
        <v>3</v>
      </c>
      <c r="E434">
        <v>0.18820577164366301</v>
      </c>
      <c r="F434">
        <v>9.7421063263069305E-2</v>
      </c>
      <c r="G434">
        <v>1033</v>
      </c>
      <c r="H434">
        <v>7</v>
      </c>
      <c r="I434">
        <v>13288</v>
      </c>
      <c r="J434">
        <v>5.51293043839026</v>
      </c>
      <c r="K434">
        <v>1</v>
      </c>
      <c r="L434">
        <v>0.61652309786174597</v>
      </c>
      <c r="M434">
        <v>79.664971620902506</v>
      </c>
      <c r="N434" t="s">
        <v>11712</v>
      </c>
    </row>
    <row r="435" spans="2:14">
      <c r="B435" t="s">
        <v>10892</v>
      </c>
      <c r="C435" t="s">
        <v>11713</v>
      </c>
      <c r="D435">
        <v>3</v>
      </c>
      <c r="E435">
        <v>0.18820577164366301</v>
      </c>
      <c r="F435">
        <v>9.7421063263069305E-2</v>
      </c>
      <c r="G435">
        <v>1033</v>
      </c>
      <c r="H435">
        <v>7</v>
      </c>
      <c r="I435">
        <v>13288</v>
      </c>
      <c r="J435">
        <v>5.51293043839026</v>
      </c>
      <c r="K435">
        <v>1</v>
      </c>
      <c r="L435">
        <v>0.61652309786174597</v>
      </c>
      <c r="M435">
        <v>79.664971620902506</v>
      </c>
      <c r="N435" t="s">
        <v>11712</v>
      </c>
    </row>
    <row r="436" spans="2:14">
      <c r="B436" t="s">
        <v>10878</v>
      </c>
      <c r="C436" t="s">
        <v>11714</v>
      </c>
      <c r="D436">
        <v>3</v>
      </c>
      <c r="E436">
        <v>0.18820577164366301</v>
      </c>
      <c r="F436">
        <v>9.7534350706530798E-2</v>
      </c>
      <c r="G436">
        <v>1057</v>
      </c>
      <c r="H436">
        <v>7</v>
      </c>
      <c r="I436">
        <v>13588</v>
      </c>
      <c r="J436">
        <v>5.509393161238</v>
      </c>
      <c r="K436">
        <v>1</v>
      </c>
      <c r="L436">
        <v>0.80255223482464999</v>
      </c>
      <c r="M436">
        <v>84.016095553231096</v>
      </c>
      <c r="N436" t="s">
        <v>11715</v>
      </c>
    </row>
    <row r="437" spans="2:14">
      <c r="B437" t="s">
        <v>10878</v>
      </c>
      <c r="C437" t="s">
        <v>11716</v>
      </c>
      <c r="D437">
        <v>3</v>
      </c>
      <c r="E437">
        <v>0.18820577164366301</v>
      </c>
      <c r="F437">
        <v>9.7534350706530798E-2</v>
      </c>
      <c r="G437">
        <v>1057</v>
      </c>
      <c r="H437">
        <v>7</v>
      </c>
      <c r="I437">
        <v>13588</v>
      </c>
      <c r="J437">
        <v>5.509393161238</v>
      </c>
      <c r="K437">
        <v>1</v>
      </c>
      <c r="L437">
        <v>0.80255223482464999</v>
      </c>
      <c r="M437">
        <v>84.016095553231096</v>
      </c>
      <c r="N437" t="s">
        <v>11717</v>
      </c>
    </row>
    <row r="438" spans="2:14">
      <c r="B438" t="s">
        <v>10878</v>
      </c>
      <c r="C438" t="s">
        <v>11718</v>
      </c>
      <c r="D438">
        <v>3</v>
      </c>
      <c r="E438">
        <v>0.18820577164366301</v>
      </c>
      <c r="F438">
        <v>9.7534350706530798E-2</v>
      </c>
      <c r="G438">
        <v>1057</v>
      </c>
      <c r="H438">
        <v>7</v>
      </c>
      <c r="I438">
        <v>13588</v>
      </c>
      <c r="J438">
        <v>5.509393161238</v>
      </c>
      <c r="K438">
        <v>1</v>
      </c>
      <c r="L438">
        <v>0.80255223482464999</v>
      </c>
      <c r="M438">
        <v>84.016095553231096</v>
      </c>
      <c r="N438" t="s">
        <v>11719</v>
      </c>
    </row>
    <row r="439" spans="2:14">
      <c r="B439" t="s">
        <v>10878</v>
      </c>
      <c r="C439" t="s">
        <v>11720</v>
      </c>
      <c r="D439">
        <v>3</v>
      </c>
      <c r="E439">
        <v>0.18820577164366301</v>
      </c>
      <c r="F439">
        <v>9.7534350706530798E-2</v>
      </c>
      <c r="G439">
        <v>1057</v>
      </c>
      <c r="H439">
        <v>7</v>
      </c>
      <c r="I439">
        <v>13588</v>
      </c>
      <c r="J439">
        <v>5.509393161238</v>
      </c>
      <c r="K439">
        <v>1</v>
      </c>
      <c r="L439">
        <v>0.80255223482464999</v>
      </c>
      <c r="M439">
        <v>84.016095553231096</v>
      </c>
      <c r="N439" t="s">
        <v>11719</v>
      </c>
    </row>
    <row r="440" spans="2:14">
      <c r="B440" t="s">
        <v>10878</v>
      </c>
      <c r="C440" t="s">
        <v>11721</v>
      </c>
      <c r="D440">
        <v>3</v>
      </c>
      <c r="E440">
        <v>0.18820577164366301</v>
      </c>
      <c r="F440">
        <v>9.7534350706530798E-2</v>
      </c>
      <c r="G440">
        <v>1057</v>
      </c>
      <c r="H440">
        <v>7</v>
      </c>
      <c r="I440">
        <v>13588</v>
      </c>
      <c r="J440">
        <v>5.509393161238</v>
      </c>
      <c r="K440">
        <v>1</v>
      </c>
      <c r="L440">
        <v>0.80255223482464999</v>
      </c>
      <c r="M440">
        <v>84.016095553231096</v>
      </c>
      <c r="N440" t="s">
        <v>11719</v>
      </c>
    </row>
    <row r="441" spans="2:14">
      <c r="B441" t="s">
        <v>10878</v>
      </c>
      <c r="C441" t="s">
        <v>11722</v>
      </c>
      <c r="D441">
        <v>3</v>
      </c>
      <c r="E441">
        <v>0.18820577164366301</v>
      </c>
      <c r="F441">
        <v>9.7534350706530798E-2</v>
      </c>
      <c r="G441">
        <v>1057</v>
      </c>
      <c r="H441">
        <v>7</v>
      </c>
      <c r="I441">
        <v>13588</v>
      </c>
      <c r="J441">
        <v>5.509393161238</v>
      </c>
      <c r="K441">
        <v>1</v>
      </c>
      <c r="L441">
        <v>0.80255223482464999</v>
      </c>
      <c r="M441">
        <v>84.016095553231096</v>
      </c>
      <c r="N441" t="s">
        <v>11719</v>
      </c>
    </row>
    <row r="442" spans="2:14">
      <c r="B442" t="s">
        <v>10878</v>
      </c>
      <c r="C442" t="s">
        <v>11723</v>
      </c>
      <c r="D442">
        <v>3</v>
      </c>
      <c r="E442">
        <v>0.18820577164366301</v>
      </c>
      <c r="F442">
        <v>9.7534350706530798E-2</v>
      </c>
      <c r="G442">
        <v>1057</v>
      </c>
      <c r="H442">
        <v>7</v>
      </c>
      <c r="I442">
        <v>13588</v>
      </c>
      <c r="J442">
        <v>5.509393161238</v>
      </c>
      <c r="K442">
        <v>1</v>
      </c>
      <c r="L442">
        <v>0.80255223482464999</v>
      </c>
      <c r="M442">
        <v>84.016095553231096</v>
      </c>
      <c r="N442" t="s">
        <v>11719</v>
      </c>
    </row>
    <row r="443" spans="2:14">
      <c r="B443" t="s">
        <v>10878</v>
      </c>
      <c r="C443" t="s">
        <v>11724</v>
      </c>
      <c r="D443">
        <v>3</v>
      </c>
      <c r="E443">
        <v>0.18820577164366301</v>
      </c>
      <c r="F443">
        <v>9.7534350706530798E-2</v>
      </c>
      <c r="G443">
        <v>1057</v>
      </c>
      <c r="H443">
        <v>7</v>
      </c>
      <c r="I443">
        <v>13588</v>
      </c>
      <c r="J443">
        <v>5.509393161238</v>
      </c>
      <c r="K443">
        <v>1</v>
      </c>
      <c r="L443">
        <v>0.80255223482464999</v>
      </c>
      <c r="M443">
        <v>84.016095553231096</v>
      </c>
      <c r="N443" t="s">
        <v>11725</v>
      </c>
    </row>
    <row r="444" spans="2:14">
      <c r="B444" t="s">
        <v>10878</v>
      </c>
      <c r="C444" t="s">
        <v>11726</v>
      </c>
      <c r="D444">
        <v>3</v>
      </c>
      <c r="E444">
        <v>0.18820577164366301</v>
      </c>
      <c r="F444">
        <v>9.7534350706530798E-2</v>
      </c>
      <c r="G444">
        <v>1057</v>
      </c>
      <c r="H444">
        <v>7</v>
      </c>
      <c r="I444">
        <v>13588</v>
      </c>
      <c r="J444">
        <v>5.509393161238</v>
      </c>
      <c r="K444">
        <v>1</v>
      </c>
      <c r="L444">
        <v>0.80255223482464999</v>
      </c>
      <c r="M444">
        <v>84.016095553231096</v>
      </c>
      <c r="N444" t="s">
        <v>11727</v>
      </c>
    </row>
    <row r="445" spans="2:14">
      <c r="B445" t="s">
        <v>10878</v>
      </c>
      <c r="C445" t="s">
        <v>11728</v>
      </c>
      <c r="D445">
        <v>49</v>
      </c>
      <c r="E445">
        <v>3.0740276035131702</v>
      </c>
      <c r="F445">
        <v>9.7645446489561E-2</v>
      </c>
      <c r="G445">
        <v>1057</v>
      </c>
      <c r="H445">
        <v>510</v>
      </c>
      <c r="I445">
        <v>13588</v>
      </c>
      <c r="J445">
        <v>1.2351123230749199</v>
      </c>
      <c r="K445">
        <v>1</v>
      </c>
      <c r="L445">
        <v>0.80112970490880997</v>
      </c>
      <c r="M445">
        <v>84.051215108053796</v>
      </c>
      <c r="N445" t="s">
        <v>11729</v>
      </c>
    </row>
    <row r="446" spans="2:14">
      <c r="B446" t="s">
        <v>10878</v>
      </c>
      <c r="C446" t="s">
        <v>11730</v>
      </c>
      <c r="D446">
        <v>19</v>
      </c>
      <c r="E446">
        <v>1.1919698870765301</v>
      </c>
      <c r="F446">
        <v>9.8120401969619006E-2</v>
      </c>
      <c r="G446">
        <v>1057</v>
      </c>
      <c r="H446">
        <v>167</v>
      </c>
      <c r="I446">
        <v>13588</v>
      </c>
      <c r="J446">
        <v>1.4625734340212599</v>
      </c>
      <c r="K446">
        <v>1</v>
      </c>
      <c r="L446">
        <v>0.80097189727013296</v>
      </c>
      <c r="M446">
        <v>84.200538074675407</v>
      </c>
      <c r="N446" t="s">
        <v>11731</v>
      </c>
    </row>
    <row r="447" spans="2:14">
      <c r="B447" t="s">
        <v>10881</v>
      </c>
      <c r="C447" t="s">
        <v>11732</v>
      </c>
      <c r="D447">
        <v>3</v>
      </c>
      <c r="E447">
        <v>0.18820577164366301</v>
      </c>
      <c r="F447">
        <v>9.8270865452188494E-2</v>
      </c>
      <c r="G447">
        <v>977</v>
      </c>
      <c r="H447">
        <v>7</v>
      </c>
      <c r="I447">
        <v>12504</v>
      </c>
      <c r="J447">
        <v>5.4850124287176403</v>
      </c>
      <c r="K447">
        <v>1</v>
      </c>
      <c r="L447">
        <v>0.47574024374673202</v>
      </c>
      <c r="M447">
        <v>76.808121649331298</v>
      </c>
      <c r="N447" t="s">
        <v>11733</v>
      </c>
    </row>
    <row r="448" spans="2:14">
      <c r="B448" t="s">
        <v>10881</v>
      </c>
      <c r="C448" t="s">
        <v>11734</v>
      </c>
      <c r="D448">
        <v>3</v>
      </c>
      <c r="E448">
        <v>0.18820577164366301</v>
      </c>
      <c r="F448">
        <v>9.8270865452188494E-2</v>
      </c>
      <c r="G448">
        <v>977</v>
      </c>
      <c r="H448">
        <v>7</v>
      </c>
      <c r="I448">
        <v>12504</v>
      </c>
      <c r="J448">
        <v>5.4850124287176403</v>
      </c>
      <c r="K448">
        <v>1</v>
      </c>
      <c r="L448">
        <v>0.47574024374673202</v>
      </c>
      <c r="M448">
        <v>76.808121649331298</v>
      </c>
      <c r="N448" t="s">
        <v>11735</v>
      </c>
    </row>
    <row r="449" spans="2:14">
      <c r="B449" t="s">
        <v>10881</v>
      </c>
      <c r="C449" t="s">
        <v>11736</v>
      </c>
      <c r="D449">
        <v>3</v>
      </c>
      <c r="E449">
        <v>0.18820577164366301</v>
      </c>
      <c r="F449">
        <v>9.8270865452188494E-2</v>
      </c>
      <c r="G449">
        <v>977</v>
      </c>
      <c r="H449">
        <v>7</v>
      </c>
      <c r="I449">
        <v>12504</v>
      </c>
      <c r="J449">
        <v>5.4850124287176403</v>
      </c>
      <c r="K449">
        <v>1</v>
      </c>
      <c r="L449">
        <v>0.47574024374673202</v>
      </c>
      <c r="M449">
        <v>76.808121649331298</v>
      </c>
      <c r="N449" t="s">
        <v>11737</v>
      </c>
    </row>
    <row r="450" spans="2:14">
      <c r="B450" t="s">
        <v>10892</v>
      </c>
      <c r="C450" t="s">
        <v>11738</v>
      </c>
      <c r="D450">
        <v>5</v>
      </c>
      <c r="E450">
        <v>0.31367628607277198</v>
      </c>
      <c r="F450">
        <v>9.83228301610133E-2</v>
      </c>
      <c r="G450">
        <v>1033</v>
      </c>
      <c r="H450">
        <v>23</v>
      </c>
      <c r="I450">
        <v>13288</v>
      </c>
      <c r="J450">
        <v>2.7964139904878098</v>
      </c>
      <c r="K450">
        <v>1</v>
      </c>
      <c r="L450">
        <v>0.61620072997812003</v>
      </c>
      <c r="M450">
        <v>79.978408542685997</v>
      </c>
      <c r="N450" t="s">
        <v>11739</v>
      </c>
    </row>
    <row r="451" spans="2:14">
      <c r="B451" t="s">
        <v>10878</v>
      </c>
      <c r="C451" t="s">
        <v>11740</v>
      </c>
      <c r="D451">
        <v>36</v>
      </c>
      <c r="E451">
        <v>2.25846925972396</v>
      </c>
      <c r="F451">
        <v>9.8488058767071895E-2</v>
      </c>
      <c r="G451">
        <v>1057</v>
      </c>
      <c r="H451">
        <v>359</v>
      </c>
      <c r="I451">
        <v>13588</v>
      </c>
      <c r="J451">
        <v>1.2891059207353499</v>
      </c>
      <c r="K451">
        <v>1</v>
      </c>
      <c r="L451">
        <v>0.80044770380656804</v>
      </c>
      <c r="M451">
        <v>84.315219729773304</v>
      </c>
      <c r="N451" t="s">
        <v>11741</v>
      </c>
    </row>
    <row r="452" spans="2:14">
      <c r="B452" t="s">
        <v>10878</v>
      </c>
      <c r="C452" t="s">
        <v>11742</v>
      </c>
      <c r="D452">
        <v>5</v>
      </c>
      <c r="E452">
        <v>0.31367628607277198</v>
      </c>
      <c r="F452">
        <v>9.8510922508096205E-2</v>
      </c>
      <c r="G452">
        <v>1057</v>
      </c>
      <c r="H452">
        <v>23</v>
      </c>
      <c r="I452">
        <v>13588</v>
      </c>
      <c r="J452">
        <v>2.79461971946855</v>
      </c>
      <c r="K452">
        <v>1</v>
      </c>
      <c r="L452">
        <v>0.79874181551752899</v>
      </c>
      <c r="M452">
        <v>84.322325504105095</v>
      </c>
      <c r="N452" t="s">
        <v>11743</v>
      </c>
    </row>
    <row r="453" spans="2:14">
      <c r="B453" t="s">
        <v>10878</v>
      </c>
      <c r="C453" t="s">
        <v>11744</v>
      </c>
      <c r="D453">
        <v>5</v>
      </c>
      <c r="E453">
        <v>0.31367628607277198</v>
      </c>
      <c r="F453">
        <v>9.8510922508096205E-2</v>
      </c>
      <c r="G453">
        <v>1057</v>
      </c>
      <c r="H453">
        <v>23</v>
      </c>
      <c r="I453">
        <v>13588</v>
      </c>
      <c r="J453">
        <v>2.79461971946855</v>
      </c>
      <c r="K453">
        <v>1</v>
      </c>
      <c r="L453">
        <v>0.79874181551752899</v>
      </c>
      <c r="M453">
        <v>84.322325504105095</v>
      </c>
      <c r="N453" t="s">
        <v>11745</v>
      </c>
    </row>
    <row r="454" spans="2:14">
      <c r="B454" t="s">
        <v>10878</v>
      </c>
      <c r="C454" t="s">
        <v>11746</v>
      </c>
      <c r="D454">
        <v>5</v>
      </c>
      <c r="E454">
        <v>0.31367628607277198</v>
      </c>
      <c r="F454">
        <v>9.8510922508096205E-2</v>
      </c>
      <c r="G454">
        <v>1057</v>
      </c>
      <c r="H454">
        <v>23</v>
      </c>
      <c r="I454">
        <v>13588</v>
      </c>
      <c r="J454">
        <v>2.79461971946855</v>
      </c>
      <c r="K454">
        <v>1</v>
      </c>
      <c r="L454">
        <v>0.79874181551752899</v>
      </c>
      <c r="M454">
        <v>84.322325504105095</v>
      </c>
      <c r="N454" t="s">
        <v>11739</v>
      </c>
    </row>
    <row r="455" spans="2:14">
      <c r="B455" t="s">
        <v>10878</v>
      </c>
      <c r="C455" t="s">
        <v>11747</v>
      </c>
      <c r="D455">
        <v>6</v>
      </c>
      <c r="E455">
        <v>0.37641154328732701</v>
      </c>
      <c r="F455">
        <v>9.8565672427715106E-2</v>
      </c>
      <c r="G455">
        <v>1057</v>
      </c>
      <c r="H455">
        <v>32</v>
      </c>
      <c r="I455">
        <v>13588</v>
      </c>
      <c r="J455">
        <v>2.41035950804162</v>
      </c>
      <c r="K455">
        <v>1</v>
      </c>
      <c r="L455">
        <v>0.79715067119724203</v>
      </c>
      <c r="M455">
        <v>84.339328767575097</v>
      </c>
      <c r="N455" t="s">
        <v>11748</v>
      </c>
    </row>
    <row r="456" spans="2:14">
      <c r="B456" t="s">
        <v>10878</v>
      </c>
      <c r="C456" t="s">
        <v>11749</v>
      </c>
      <c r="D456">
        <v>27</v>
      </c>
      <c r="E456">
        <v>1.6938519447929701</v>
      </c>
      <c r="F456">
        <v>9.9881371045231801E-2</v>
      </c>
      <c r="G456">
        <v>1057</v>
      </c>
      <c r="H456">
        <v>257</v>
      </c>
      <c r="I456">
        <v>13588</v>
      </c>
      <c r="J456">
        <v>1.3505516309649499</v>
      </c>
      <c r="K456">
        <v>1</v>
      </c>
      <c r="L456">
        <v>0.79989374763271903</v>
      </c>
      <c r="M456">
        <v>84.742737530284302</v>
      </c>
      <c r="N456" t="s">
        <v>11750</v>
      </c>
    </row>
  </sheetData>
  <mergeCells count="1">
    <mergeCell ref="B3:F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6"/>
  <sheetViews>
    <sheetView workbookViewId="0">
      <selection activeCell="R7" sqref="R7"/>
    </sheetView>
  </sheetViews>
  <sheetFormatPr baseColWidth="10" defaultRowHeight="15" x14ac:dyDescent="0"/>
  <cols>
    <col min="2" max="2" width="10.5" customWidth="1"/>
    <col min="3" max="3" width="14.1640625" bestFit="1" customWidth="1"/>
    <col min="4" max="4" width="10.5" customWidth="1"/>
    <col min="5" max="5" width="7.5" customWidth="1"/>
    <col min="6" max="6" width="10.5" customWidth="1"/>
    <col min="7" max="7" width="7.5" customWidth="1"/>
    <col min="8" max="8" width="10.5" customWidth="1"/>
    <col min="9" max="9" width="7.5" customWidth="1"/>
    <col min="10" max="10" width="10.5" bestFit="1" customWidth="1"/>
    <col min="11" max="11" width="7.33203125" customWidth="1"/>
    <col min="12" max="12" width="14.1640625" bestFit="1" customWidth="1"/>
    <col min="13" max="13" width="10.5" bestFit="1" customWidth="1"/>
    <col min="14" max="14" width="7.5" bestFit="1" customWidth="1"/>
    <col min="15" max="15" width="10.5" bestFit="1" customWidth="1"/>
    <col min="16" max="16" width="7.5" bestFit="1" customWidth="1"/>
    <col min="17" max="17" width="10.5" bestFit="1" customWidth="1"/>
    <col min="18" max="18" width="7.5" style="59" bestFit="1" customWidth="1"/>
    <col min="19" max="19" width="14.1640625" bestFit="1" customWidth="1"/>
    <col min="20" max="20" width="10.5" bestFit="1" customWidth="1"/>
    <col min="21" max="21" width="7.5" bestFit="1" customWidth="1"/>
    <col min="22" max="22" width="14.1640625" bestFit="1" customWidth="1"/>
    <col min="23" max="23" width="10.5" bestFit="1" customWidth="1"/>
    <col min="24" max="24" width="7.5" bestFit="1" customWidth="1"/>
  </cols>
  <sheetData>
    <row r="2" spans="2:24" ht="15" customHeight="1">
      <c r="C2" s="220" t="s">
        <v>11867</v>
      </c>
      <c r="D2" s="220"/>
      <c r="E2" s="220"/>
      <c r="F2" s="220"/>
      <c r="G2" s="220"/>
      <c r="H2" s="220"/>
      <c r="I2" s="220"/>
      <c r="J2" s="220"/>
      <c r="K2" s="220"/>
      <c r="L2" s="220"/>
    </row>
    <row r="3" spans="2:24">
      <c r="C3" s="220"/>
      <c r="D3" s="220"/>
      <c r="E3" s="220"/>
      <c r="F3" s="220"/>
      <c r="G3" s="220"/>
      <c r="H3" s="220"/>
      <c r="I3" s="220"/>
      <c r="J3" s="220"/>
      <c r="K3" s="220"/>
      <c r="L3" s="220"/>
    </row>
    <row r="4" spans="2:24" ht="15" customHeight="1">
      <c r="C4" s="220"/>
      <c r="D4" s="220"/>
      <c r="E4" s="220"/>
      <c r="F4" s="220"/>
      <c r="G4" s="220"/>
      <c r="H4" s="220"/>
      <c r="I4" s="220"/>
      <c r="J4" s="220"/>
      <c r="K4" s="220"/>
      <c r="L4" s="220"/>
    </row>
    <row r="5" spans="2:24">
      <c r="C5" s="220"/>
      <c r="D5" s="220"/>
      <c r="E5" s="220"/>
      <c r="F5" s="220"/>
      <c r="G5" s="220"/>
      <c r="H5" s="220"/>
      <c r="I5" s="220"/>
      <c r="J5" s="220"/>
      <c r="K5" s="220"/>
      <c r="L5" s="220"/>
    </row>
    <row r="7" spans="2:24">
      <c r="B7" s="5" t="s">
        <v>32</v>
      </c>
    </row>
    <row r="8" spans="2:24">
      <c r="C8" s="4">
        <v>5339798</v>
      </c>
      <c r="D8" t="s">
        <v>33</v>
      </c>
    </row>
    <row r="9" spans="2:24" ht="16" thickBot="1">
      <c r="C9" s="4">
        <v>4038864</v>
      </c>
      <c r="D9" t="s">
        <v>34</v>
      </c>
    </row>
    <row r="10" spans="2:24" ht="16" thickBot="1">
      <c r="C10" s="227" t="s">
        <v>37</v>
      </c>
      <c r="D10" s="222"/>
      <c r="E10" s="222"/>
      <c r="F10" s="222"/>
      <c r="G10" s="222"/>
      <c r="H10" s="222"/>
      <c r="I10" s="222"/>
      <c r="J10" s="222"/>
      <c r="K10" s="222"/>
      <c r="L10" s="221" t="s">
        <v>41</v>
      </c>
      <c r="M10" s="222"/>
      <c r="N10" s="222"/>
      <c r="O10" s="222"/>
      <c r="P10" s="222"/>
      <c r="Q10" s="222"/>
      <c r="R10" s="222"/>
      <c r="S10" s="221" t="s">
        <v>42</v>
      </c>
      <c r="T10" s="222"/>
      <c r="U10" s="222"/>
      <c r="V10" s="221" t="s">
        <v>43</v>
      </c>
      <c r="W10" s="222"/>
      <c r="X10" s="223"/>
    </row>
    <row r="11" spans="2:24" ht="16" thickBot="1">
      <c r="C11" s="24" t="s">
        <v>40</v>
      </c>
      <c r="D11" s="224" t="s">
        <v>2</v>
      </c>
      <c r="E11" s="225"/>
      <c r="F11" s="224" t="s">
        <v>3</v>
      </c>
      <c r="G11" s="225"/>
      <c r="H11" s="224" t="s">
        <v>4</v>
      </c>
      <c r="I11" s="225"/>
      <c r="J11" s="224" t="s">
        <v>11751</v>
      </c>
      <c r="K11" s="226"/>
      <c r="L11" s="23" t="s">
        <v>40</v>
      </c>
      <c r="M11" s="224" t="s">
        <v>6</v>
      </c>
      <c r="N11" s="225"/>
      <c r="O11" s="224" t="s">
        <v>7</v>
      </c>
      <c r="P11" s="225"/>
      <c r="Q11" s="224" t="s">
        <v>11752</v>
      </c>
      <c r="R11" s="226"/>
      <c r="S11" s="23" t="s">
        <v>40</v>
      </c>
      <c r="T11" s="224" t="s">
        <v>9</v>
      </c>
      <c r="U11" s="226"/>
      <c r="V11" s="23" t="s">
        <v>40</v>
      </c>
      <c r="W11" s="224" t="s">
        <v>11</v>
      </c>
      <c r="X11" s="225"/>
    </row>
    <row r="12" spans="2:24" ht="16" thickBot="1">
      <c r="C12" s="25" t="s">
        <v>38</v>
      </c>
      <c r="D12" s="16" t="s">
        <v>38</v>
      </c>
      <c r="E12" s="108" t="s">
        <v>39</v>
      </c>
      <c r="F12" s="107" t="s">
        <v>38</v>
      </c>
      <c r="G12" s="108" t="s">
        <v>39</v>
      </c>
      <c r="H12" s="114" t="s">
        <v>38</v>
      </c>
      <c r="I12" s="115" t="s">
        <v>39</v>
      </c>
      <c r="J12" s="7" t="s">
        <v>38</v>
      </c>
      <c r="K12" s="115" t="s">
        <v>39</v>
      </c>
      <c r="L12" s="6" t="s">
        <v>38</v>
      </c>
      <c r="M12" s="16" t="s">
        <v>38</v>
      </c>
      <c r="N12" s="108" t="s">
        <v>39</v>
      </c>
      <c r="O12" s="16" t="s">
        <v>38</v>
      </c>
      <c r="P12" s="17" t="s">
        <v>39</v>
      </c>
      <c r="Q12" s="7" t="s">
        <v>38</v>
      </c>
      <c r="R12" s="123" t="s">
        <v>39</v>
      </c>
      <c r="S12" s="6" t="s">
        <v>38</v>
      </c>
      <c r="T12" s="16" t="s">
        <v>38</v>
      </c>
      <c r="U12" s="108" t="s">
        <v>39</v>
      </c>
      <c r="V12" s="6" t="s">
        <v>38</v>
      </c>
      <c r="W12" s="16" t="s">
        <v>38</v>
      </c>
      <c r="X12" s="108" t="s">
        <v>39</v>
      </c>
    </row>
    <row r="13" spans="2:24">
      <c r="B13" s="20" t="s">
        <v>36</v>
      </c>
      <c r="C13" s="26">
        <v>2776434</v>
      </c>
      <c r="D13" s="9">
        <v>2590455</v>
      </c>
      <c r="E13" s="11">
        <f>1-(D13/$C13)</f>
        <v>6.6984844588418135E-2</v>
      </c>
      <c r="F13" s="9">
        <v>2595460</v>
      </c>
      <c r="G13" s="11">
        <f>1-(F13/$C13)</f>
        <v>6.5182172527782023E-2</v>
      </c>
      <c r="H13" s="9">
        <v>2583185</v>
      </c>
      <c r="I13" s="11">
        <f>1-(H13/$C13)</f>
        <v>6.9603311297873449E-2</v>
      </c>
      <c r="J13" s="19">
        <f>(D13+F13+H13)/3</f>
        <v>2589700</v>
      </c>
      <c r="K13" s="10">
        <f>1-(J13/$C13)</f>
        <v>6.7256776138024499E-2</v>
      </c>
      <c r="L13" s="8">
        <v>2851216</v>
      </c>
      <c r="M13" s="9">
        <v>2595426</v>
      </c>
      <c r="N13" s="116">
        <f>1-(M13/$L13)</f>
        <v>8.9712599817060479E-2</v>
      </c>
      <c r="O13" s="9">
        <v>2587403</v>
      </c>
      <c r="P13" s="116">
        <f>1-(O13/$L13)</f>
        <v>9.2526486944517705E-2</v>
      </c>
      <c r="Q13" s="19">
        <f>(M13+O13)/2</f>
        <v>2591414.5</v>
      </c>
      <c r="R13" s="21">
        <f>1-(Q13/$L13)</f>
        <v>9.1119543380789092E-2</v>
      </c>
      <c r="S13" s="8">
        <v>2647726</v>
      </c>
      <c r="T13" s="9">
        <v>2430312</v>
      </c>
      <c r="U13" s="118">
        <f>1-(T13/$S13)</f>
        <v>8.2113481530943888E-2</v>
      </c>
      <c r="V13" s="8">
        <v>2833791</v>
      </c>
      <c r="W13" s="9">
        <v>2518207</v>
      </c>
      <c r="X13" s="116">
        <f>1-(W13/$V13)</f>
        <v>0.11136459957703304</v>
      </c>
    </row>
    <row r="14" spans="2:24" ht="16" thickBot="1">
      <c r="B14" s="20" t="s">
        <v>35</v>
      </c>
      <c r="C14" s="27">
        <v>2776434</v>
      </c>
      <c r="D14" s="13">
        <v>2249583</v>
      </c>
      <c r="E14" s="15">
        <f>1-(D14/$C14)</f>
        <v>0.18975815740622681</v>
      </c>
      <c r="F14" s="13">
        <v>2251288</v>
      </c>
      <c r="G14" s="15">
        <f>1-(F14/$C14)</f>
        <v>0.18914406033062559</v>
      </c>
      <c r="H14" s="13">
        <v>2243182</v>
      </c>
      <c r="I14" s="15">
        <f>1-(H14/$C14)</f>
        <v>0.19206363270295634</v>
      </c>
      <c r="J14" s="18">
        <f>(D14+F14+H14)/3</f>
        <v>2248017.6666666665</v>
      </c>
      <c r="K14" s="14">
        <f>1-(J14/$C14)</f>
        <v>0.19032195014660303</v>
      </c>
      <c r="L14" s="12">
        <v>2851216</v>
      </c>
      <c r="M14" s="13">
        <v>2249780</v>
      </c>
      <c r="N14" s="117">
        <f>1-(M14/$L14)</f>
        <v>0.21094017429756284</v>
      </c>
      <c r="O14" s="13">
        <v>2243315</v>
      </c>
      <c r="P14" s="117">
        <f>1-(O14/$L14)</f>
        <v>0.21320762790332271</v>
      </c>
      <c r="Q14" s="18">
        <f>(M14+O14)/2</f>
        <v>2246547.5</v>
      </c>
      <c r="R14" s="22">
        <f>1-(Q14/$L14)</f>
        <v>0.21207390110044277</v>
      </c>
      <c r="S14" s="12">
        <v>2647726</v>
      </c>
      <c r="T14" s="13">
        <v>2098380</v>
      </c>
      <c r="U14" s="119">
        <f>1-(T14/$S14)</f>
        <v>0.20747841732868133</v>
      </c>
      <c r="V14" s="12">
        <v>2833791</v>
      </c>
      <c r="W14" s="13">
        <v>2187147</v>
      </c>
      <c r="X14" s="117">
        <f>1-(W14/$V14)</f>
        <v>0.22819043465096756</v>
      </c>
    </row>
    <row r="17" spans="2:24">
      <c r="B17" s="5" t="s">
        <v>44</v>
      </c>
    </row>
    <row r="18" spans="2:24">
      <c r="C18" s="4">
        <v>1070422</v>
      </c>
      <c r="D18" t="s">
        <v>45</v>
      </c>
    </row>
    <row r="19" spans="2:24" ht="16" thickBot="1">
      <c r="C19" s="4">
        <v>798130</v>
      </c>
      <c r="D19" t="s">
        <v>46</v>
      </c>
    </row>
    <row r="20" spans="2:24" ht="16" thickBot="1">
      <c r="C20" s="227" t="s">
        <v>37</v>
      </c>
      <c r="D20" s="222"/>
      <c r="E20" s="222"/>
      <c r="F20" s="222"/>
      <c r="G20" s="222"/>
      <c r="H20" s="222"/>
      <c r="I20" s="222"/>
      <c r="J20" s="222"/>
      <c r="K20" s="222"/>
      <c r="L20" s="221" t="s">
        <v>41</v>
      </c>
      <c r="M20" s="222"/>
      <c r="N20" s="222"/>
      <c r="O20" s="222"/>
      <c r="P20" s="222"/>
      <c r="Q20" s="222"/>
      <c r="R20" s="222"/>
      <c r="S20" s="221" t="s">
        <v>42</v>
      </c>
      <c r="T20" s="222"/>
      <c r="U20" s="222"/>
      <c r="V20" s="221" t="s">
        <v>43</v>
      </c>
      <c r="W20" s="222"/>
      <c r="X20" s="223"/>
    </row>
    <row r="21" spans="2:24" ht="16" thickBot="1">
      <c r="C21" s="24" t="s">
        <v>40</v>
      </c>
      <c r="D21" s="224" t="s">
        <v>2</v>
      </c>
      <c r="E21" s="225"/>
      <c r="F21" s="224" t="s">
        <v>3</v>
      </c>
      <c r="G21" s="225"/>
      <c r="H21" s="224" t="s">
        <v>4</v>
      </c>
      <c r="I21" s="225"/>
      <c r="J21" s="224" t="s">
        <v>11751</v>
      </c>
      <c r="K21" s="226"/>
      <c r="L21" s="23" t="s">
        <v>40</v>
      </c>
      <c r="M21" s="224" t="s">
        <v>6</v>
      </c>
      <c r="N21" s="225"/>
      <c r="O21" s="224" t="s">
        <v>7</v>
      </c>
      <c r="P21" s="225"/>
      <c r="Q21" s="224" t="s">
        <v>11752</v>
      </c>
      <c r="R21" s="226"/>
      <c r="S21" s="23" t="s">
        <v>40</v>
      </c>
      <c r="T21" s="224" t="s">
        <v>9</v>
      </c>
      <c r="U21" s="226"/>
      <c r="V21" s="23" t="s">
        <v>40</v>
      </c>
      <c r="W21" s="224" t="s">
        <v>11</v>
      </c>
      <c r="X21" s="225"/>
    </row>
    <row r="22" spans="2:24" ht="16" thickBot="1">
      <c r="C22" s="25" t="s">
        <v>38</v>
      </c>
      <c r="D22" s="16" t="s">
        <v>38</v>
      </c>
      <c r="E22" s="108" t="s">
        <v>39</v>
      </c>
      <c r="F22" s="16" t="s">
        <v>38</v>
      </c>
      <c r="G22" s="108" t="s">
        <v>39</v>
      </c>
      <c r="H22" s="16" t="s">
        <v>38</v>
      </c>
      <c r="I22" s="115" t="s">
        <v>39</v>
      </c>
      <c r="J22" s="7" t="s">
        <v>38</v>
      </c>
      <c r="K22" s="115" t="s">
        <v>39</v>
      </c>
      <c r="L22" s="6" t="s">
        <v>38</v>
      </c>
      <c r="M22" s="16" t="s">
        <v>38</v>
      </c>
      <c r="N22" s="108" t="s">
        <v>39</v>
      </c>
      <c r="O22" s="16" t="s">
        <v>38</v>
      </c>
      <c r="P22" s="108" t="s">
        <v>39</v>
      </c>
      <c r="Q22" s="7" t="s">
        <v>38</v>
      </c>
      <c r="R22" s="123" t="s">
        <v>39</v>
      </c>
      <c r="S22" s="6" t="s">
        <v>38</v>
      </c>
      <c r="T22" s="16" t="s">
        <v>38</v>
      </c>
      <c r="U22" s="108" t="s">
        <v>39</v>
      </c>
      <c r="V22" s="6" t="s">
        <v>38</v>
      </c>
      <c r="W22" s="107" t="s">
        <v>38</v>
      </c>
      <c r="X22" s="108" t="s">
        <v>39</v>
      </c>
    </row>
    <row r="23" spans="2:24">
      <c r="B23" s="20" t="s">
        <v>36</v>
      </c>
      <c r="C23" s="26">
        <v>594353</v>
      </c>
      <c r="D23" s="9">
        <v>449634</v>
      </c>
      <c r="E23" s="11">
        <f>1-(D23/$C23)</f>
        <v>0.24348997986045329</v>
      </c>
      <c r="F23" s="9">
        <v>450842</v>
      </c>
      <c r="G23" s="11">
        <f>1-(F23/$C23)</f>
        <v>0.2414575176704753</v>
      </c>
      <c r="H23" s="9">
        <v>446615</v>
      </c>
      <c r="I23" s="11">
        <f>1-(H23/$C23)</f>
        <v>0.24856945283358545</v>
      </c>
      <c r="J23" s="19">
        <f>(D23+F23+H23)/3</f>
        <v>449030.33333333331</v>
      </c>
      <c r="K23" s="11">
        <f>1-(J23/$C23)</f>
        <v>0.24450565012150471</v>
      </c>
      <c r="L23" s="8">
        <v>594353</v>
      </c>
      <c r="M23" s="9">
        <v>434112</v>
      </c>
      <c r="N23" s="116">
        <f>1-(M23/$L23)</f>
        <v>0.26960577300022037</v>
      </c>
      <c r="O23" s="9">
        <v>432517</v>
      </c>
      <c r="P23" s="116">
        <f>1-(O23/$L23)</f>
        <v>0.27228936339178911</v>
      </c>
      <c r="Q23" s="19">
        <f>(M23+O23)/2</f>
        <v>433314.5</v>
      </c>
      <c r="R23" s="21">
        <f>1-(Q23/$L23)</f>
        <v>0.27094756819600474</v>
      </c>
      <c r="S23" s="8">
        <v>551780</v>
      </c>
      <c r="T23" s="9">
        <v>421850</v>
      </c>
      <c r="U23" s="118">
        <f>1-(T23/$S23)</f>
        <v>0.23547428322882313</v>
      </c>
      <c r="V23" s="8">
        <v>603656</v>
      </c>
      <c r="W23" s="9">
        <v>440817</v>
      </c>
      <c r="X23" s="116">
        <f>1-(W23/$V23)</f>
        <v>0.26975462846389331</v>
      </c>
    </row>
    <row r="24" spans="2:24" ht="16" thickBot="1">
      <c r="B24" s="20" t="s">
        <v>35</v>
      </c>
      <c r="C24" s="27">
        <v>594353</v>
      </c>
      <c r="D24" s="13">
        <v>439716</v>
      </c>
      <c r="E24" s="15">
        <f>1-(D24/$C24)</f>
        <v>0.26017703284075289</v>
      </c>
      <c r="F24" s="13">
        <v>440851</v>
      </c>
      <c r="G24" s="15">
        <f>1-(F24/$C24)</f>
        <v>0.25826739328311621</v>
      </c>
      <c r="H24" s="13">
        <v>436569</v>
      </c>
      <c r="I24" s="15">
        <f>1-(H24/$C24)</f>
        <v>0.26547186604593564</v>
      </c>
      <c r="J24" s="18">
        <f>(D24+F24+H24)/3</f>
        <v>439045.33333333331</v>
      </c>
      <c r="K24" s="15">
        <f>1-(J24/$C24)</f>
        <v>0.26130543072326828</v>
      </c>
      <c r="L24" s="12">
        <v>594353</v>
      </c>
      <c r="M24" s="13">
        <v>425161</v>
      </c>
      <c r="N24" s="117">
        <f>1-(M24/$L24)</f>
        <v>0.28466584672744988</v>
      </c>
      <c r="O24" s="13">
        <v>423597</v>
      </c>
      <c r="P24" s="117">
        <f>1-(O24/$L24)</f>
        <v>0.2872972795628187</v>
      </c>
      <c r="Q24" s="18">
        <f>(M24+O24)/2</f>
        <v>424379</v>
      </c>
      <c r="R24" s="22">
        <f>1-(Q24/$L24)</f>
        <v>0.28598156314513434</v>
      </c>
      <c r="S24" s="12">
        <v>551780</v>
      </c>
      <c r="T24" s="13">
        <v>412958</v>
      </c>
      <c r="U24" s="119">
        <f>1-(T24/$S24)</f>
        <v>0.25158940157309073</v>
      </c>
      <c r="V24" s="12">
        <v>603656</v>
      </c>
      <c r="W24" s="13">
        <v>431539</v>
      </c>
      <c r="X24" s="117">
        <f>1-(W24/$V24)</f>
        <v>0.2851243092092185</v>
      </c>
    </row>
    <row r="27" spans="2:24">
      <c r="B27" s="5" t="s">
        <v>47</v>
      </c>
    </row>
    <row r="28" spans="2:24">
      <c r="C28" s="4">
        <v>141896</v>
      </c>
      <c r="D28" t="s">
        <v>48</v>
      </c>
    </row>
    <row r="29" spans="2:24" ht="16" thickBot="1">
      <c r="C29" s="4">
        <v>12719</v>
      </c>
      <c r="D29" t="s">
        <v>49</v>
      </c>
    </row>
    <row r="30" spans="2:24" ht="16" thickBot="1">
      <c r="C30" s="227" t="s">
        <v>37</v>
      </c>
      <c r="D30" s="222"/>
      <c r="E30" s="222"/>
      <c r="F30" s="222"/>
      <c r="G30" s="222"/>
      <c r="H30" s="222"/>
      <c r="I30" s="222"/>
      <c r="J30" s="222"/>
      <c r="K30" s="222"/>
      <c r="L30" s="221" t="s">
        <v>41</v>
      </c>
      <c r="M30" s="222"/>
      <c r="N30" s="222"/>
      <c r="O30" s="222"/>
      <c r="P30" s="222"/>
      <c r="Q30" s="222"/>
      <c r="R30" s="222"/>
      <c r="S30" s="221" t="s">
        <v>42</v>
      </c>
      <c r="T30" s="222"/>
      <c r="U30" s="222"/>
      <c r="V30" s="221" t="s">
        <v>43</v>
      </c>
      <c r="W30" s="222"/>
      <c r="X30" s="223"/>
    </row>
    <row r="31" spans="2:24" ht="16" thickBot="1">
      <c r="C31" s="24" t="s">
        <v>40</v>
      </c>
      <c r="D31" s="224" t="s">
        <v>2</v>
      </c>
      <c r="E31" s="225"/>
      <c r="F31" s="224" t="s">
        <v>3</v>
      </c>
      <c r="G31" s="225"/>
      <c r="H31" s="224" t="s">
        <v>4</v>
      </c>
      <c r="I31" s="225"/>
      <c r="J31" s="224" t="s">
        <v>11751</v>
      </c>
      <c r="K31" s="226"/>
      <c r="L31" s="23" t="s">
        <v>40</v>
      </c>
      <c r="M31" s="224" t="s">
        <v>6</v>
      </c>
      <c r="N31" s="225"/>
      <c r="O31" s="224" t="s">
        <v>7</v>
      </c>
      <c r="P31" s="225"/>
      <c r="Q31" s="224" t="s">
        <v>11752</v>
      </c>
      <c r="R31" s="226"/>
      <c r="S31" s="23" t="s">
        <v>40</v>
      </c>
      <c r="T31" s="224" t="s">
        <v>9</v>
      </c>
      <c r="U31" s="226"/>
      <c r="V31" s="23" t="s">
        <v>40</v>
      </c>
      <c r="W31" s="224" t="s">
        <v>11</v>
      </c>
      <c r="X31" s="225"/>
    </row>
    <row r="32" spans="2:24" ht="16" thickBot="1">
      <c r="C32" s="25" t="s">
        <v>38</v>
      </c>
      <c r="D32" s="16" t="s">
        <v>38</v>
      </c>
      <c r="E32" s="108" t="s">
        <v>39</v>
      </c>
      <c r="F32" s="16" t="s">
        <v>38</v>
      </c>
      <c r="G32" s="108" t="s">
        <v>39</v>
      </c>
      <c r="H32" s="16" t="s">
        <v>38</v>
      </c>
      <c r="I32" s="108" t="s">
        <v>39</v>
      </c>
      <c r="J32" s="7" t="s">
        <v>38</v>
      </c>
      <c r="K32" s="108" t="s">
        <v>39</v>
      </c>
      <c r="L32" s="6" t="s">
        <v>38</v>
      </c>
      <c r="M32" s="16" t="s">
        <v>38</v>
      </c>
      <c r="N32" s="108" t="s">
        <v>39</v>
      </c>
      <c r="O32" s="16" t="s">
        <v>38</v>
      </c>
      <c r="P32" s="108" t="s">
        <v>39</v>
      </c>
      <c r="Q32" s="7" t="s">
        <v>38</v>
      </c>
      <c r="R32" s="123" t="s">
        <v>39</v>
      </c>
      <c r="S32" s="6" t="s">
        <v>38</v>
      </c>
      <c r="T32" s="16" t="s">
        <v>38</v>
      </c>
      <c r="U32" s="108" t="s">
        <v>39</v>
      </c>
      <c r="V32" s="6" t="s">
        <v>38</v>
      </c>
      <c r="W32" s="107" t="s">
        <v>38</v>
      </c>
      <c r="X32" s="108" t="s">
        <v>39</v>
      </c>
    </row>
    <row r="33" spans="2:24">
      <c r="B33" s="20" t="s">
        <v>50</v>
      </c>
      <c r="C33" s="26">
        <v>981</v>
      </c>
      <c r="D33" s="9">
        <v>764</v>
      </c>
      <c r="E33" s="11">
        <f>1-(D33/$C33)</f>
        <v>0.22120285423037722</v>
      </c>
      <c r="F33" s="9">
        <v>863</v>
      </c>
      <c r="G33" s="11">
        <f>1-(F33/$C33)</f>
        <v>0.12028542303771661</v>
      </c>
      <c r="H33" s="9">
        <v>872</v>
      </c>
      <c r="I33" s="11">
        <f>1-(H33/$C33)</f>
        <v>0.11111111111111116</v>
      </c>
      <c r="J33" s="19">
        <f>(D33+F33+H33)/3</f>
        <v>833</v>
      </c>
      <c r="K33" s="11">
        <f>1-(J33/$C33)</f>
        <v>0.15086646279306826</v>
      </c>
      <c r="L33" s="8">
        <v>1097</v>
      </c>
      <c r="M33" s="9">
        <v>939</v>
      </c>
      <c r="N33" s="116">
        <f>1-(M33/$L33)</f>
        <v>0.14402917046490427</v>
      </c>
      <c r="O33" s="9">
        <v>886</v>
      </c>
      <c r="P33" s="116">
        <f>1-(O33/$L33)</f>
        <v>0.19234275296262537</v>
      </c>
      <c r="Q33" s="19">
        <f>(M33+O33)/2</f>
        <v>912.5</v>
      </c>
      <c r="R33" s="21">
        <f>1-(Q33/$L33)</f>
        <v>0.16818596171376476</v>
      </c>
      <c r="S33" s="8">
        <v>1021</v>
      </c>
      <c r="T33" s="9">
        <v>850</v>
      </c>
      <c r="U33" s="118">
        <f>1-(T33/$S33)</f>
        <v>0.16748285994123413</v>
      </c>
      <c r="V33" s="8">
        <v>1013</v>
      </c>
      <c r="W33" s="9">
        <v>803</v>
      </c>
      <c r="X33" s="116">
        <f>1-(W33/$V33)</f>
        <v>0.20730503455083904</v>
      </c>
    </row>
    <row r="34" spans="2:24">
      <c r="B34" s="20" t="s">
        <v>51</v>
      </c>
      <c r="C34" s="28">
        <v>1140</v>
      </c>
      <c r="D34" s="33">
        <v>1072</v>
      </c>
      <c r="E34" s="30">
        <f>1-(D34/$C34)</f>
        <v>5.9649122807017507E-2</v>
      </c>
      <c r="F34" s="33">
        <v>1075</v>
      </c>
      <c r="G34" s="30">
        <f>1-(F34/$C34)</f>
        <v>5.7017543859649078E-2</v>
      </c>
      <c r="H34" s="33">
        <v>1071</v>
      </c>
      <c r="I34" s="30">
        <f>1-(H34/$C34)</f>
        <v>6.052631578947365E-2</v>
      </c>
      <c r="J34" s="29">
        <f>(D34+F34+H34)/3</f>
        <v>1072.6666666666667</v>
      </c>
      <c r="K34" s="30">
        <f>1-(J34/$C34)</f>
        <v>5.9064327485380042E-2</v>
      </c>
      <c r="L34" s="31">
        <v>1219</v>
      </c>
      <c r="M34" s="33">
        <v>1106</v>
      </c>
      <c r="N34" s="120">
        <f>1-(M34/$L34)</f>
        <v>9.2698933552091911E-2</v>
      </c>
      <c r="O34" s="33">
        <v>1117</v>
      </c>
      <c r="P34" s="120">
        <f>1-(O34/$L34)</f>
        <v>8.3675143560295373E-2</v>
      </c>
      <c r="Q34" s="29">
        <f>(M34+O34)/2</f>
        <v>1111.5</v>
      </c>
      <c r="R34" s="32">
        <f>1-(Q34/$L34)</f>
        <v>8.8187038556193587E-2</v>
      </c>
      <c r="S34" s="121">
        <v>1127</v>
      </c>
      <c r="T34" s="33">
        <v>1032</v>
      </c>
      <c r="U34" s="120">
        <f>1-(T34/$S34)</f>
        <v>8.4294587400177479E-2</v>
      </c>
      <c r="V34" s="31">
        <v>1196</v>
      </c>
      <c r="W34" s="33">
        <v>1110</v>
      </c>
      <c r="X34" s="120">
        <f>1-(W34/$V34)</f>
        <v>7.1906354515050119E-2</v>
      </c>
    </row>
    <row r="35" spans="2:24" ht="16" thickBot="1">
      <c r="B35" s="20" t="s">
        <v>52</v>
      </c>
      <c r="C35" s="27">
        <f>C33+C34</f>
        <v>2121</v>
      </c>
      <c r="D35" s="13">
        <f>D33+D34</f>
        <v>1836</v>
      </c>
      <c r="E35" s="15">
        <f>1-(D35/$C35)</f>
        <v>0.13437057991513435</v>
      </c>
      <c r="F35" s="13">
        <f>F33+F34</f>
        <v>1938</v>
      </c>
      <c r="G35" s="15">
        <f>1-(F35/$C35)</f>
        <v>8.6280056577086262E-2</v>
      </c>
      <c r="H35" s="13">
        <f>H33+H34</f>
        <v>1943</v>
      </c>
      <c r="I35" s="15">
        <f>1-(H35/$C35)</f>
        <v>8.3922677982083971E-2</v>
      </c>
      <c r="J35" s="13">
        <f>J33+J34</f>
        <v>1905.6666666666667</v>
      </c>
      <c r="K35" s="15">
        <f>1-(J35/$C35)</f>
        <v>0.10152443815810153</v>
      </c>
      <c r="L35" s="27">
        <f>L33+L34</f>
        <v>2316</v>
      </c>
      <c r="M35" s="13">
        <f>M33+M34</f>
        <v>2045</v>
      </c>
      <c r="N35" s="117">
        <f>1-(M35/$L35)</f>
        <v>0.11701208981001732</v>
      </c>
      <c r="O35" s="13">
        <f>O33+O34</f>
        <v>2003</v>
      </c>
      <c r="P35" s="117">
        <f>1-(O35/$L35)</f>
        <v>0.13514680483592401</v>
      </c>
      <c r="Q35" s="13">
        <f>Q33+Q34</f>
        <v>2024</v>
      </c>
      <c r="R35" s="22">
        <f>1-(Q35/$L35)</f>
        <v>0.12607944732297061</v>
      </c>
      <c r="S35" s="122">
        <f>S33+S34</f>
        <v>2148</v>
      </c>
      <c r="T35" s="13">
        <f>T33+T34</f>
        <v>1882</v>
      </c>
      <c r="U35" s="117">
        <f>1-(T35/$S35)</f>
        <v>0.12383612662942267</v>
      </c>
      <c r="V35" s="12">
        <f>V33+V34</f>
        <v>2209</v>
      </c>
      <c r="W35" s="13">
        <f>W33+W34</f>
        <v>1913</v>
      </c>
      <c r="X35" s="117">
        <f>1-(W35/$V35)</f>
        <v>0.13399728383884113</v>
      </c>
    </row>
    <row r="39" spans="2:24">
      <c r="B39" s="5" t="s">
        <v>53</v>
      </c>
    </row>
    <row r="40" spans="2:24">
      <c r="C40" s="4">
        <v>128376</v>
      </c>
      <c r="D40" t="s">
        <v>56</v>
      </c>
    </row>
    <row r="41" spans="2:24" ht="16" thickBot="1">
      <c r="C41" s="4">
        <v>10950</v>
      </c>
      <c r="D41" t="s">
        <v>49</v>
      </c>
    </row>
    <row r="42" spans="2:24" ht="16" thickBot="1">
      <c r="C42" s="227" t="s">
        <v>37</v>
      </c>
      <c r="D42" s="222"/>
      <c r="E42" s="222"/>
      <c r="F42" s="222"/>
      <c r="G42" s="222"/>
      <c r="H42" s="222"/>
      <c r="I42" s="222"/>
      <c r="J42" s="222"/>
      <c r="K42" s="222"/>
      <c r="L42" s="221" t="s">
        <v>41</v>
      </c>
      <c r="M42" s="222"/>
      <c r="N42" s="222"/>
      <c r="O42" s="222"/>
      <c r="P42" s="222"/>
      <c r="Q42" s="222"/>
      <c r="R42" s="222"/>
      <c r="S42" s="221" t="s">
        <v>42</v>
      </c>
      <c r="T42" s="222"/>
      <c r="U42" s="222"/>
      <c r="V42" s="221" t="s">
        <v>43</v>
      </c>
      <c r="W42" s="222"/>
      <c r="X42" s="223"/>
    </row>
    <row r="43" spans="2:24" ht="16" thickBot="1">
      <c r="C43" s="24" t="s">
        <v>40</v>
      </c>
      <c r="D43" s="224" t="s">
        <v>2</v>
      </c>
      <c r="E43" s="225"/>
      <c r="F43" s="224" t="s">
        <v>3</v>
      </c>
      <c r="G43" s="225"/>
      <c r="H43" s="224" t="s">
        <v>4</v>
      </c>
      <c r="I43" s="225"/>
      <c r="J43" s="224" t="s">
        <v>11751</v>
      </c>
      <c r="K43" s="226"/>
      <c r="L43" s="23" t="s">
        <v>40</v>
      </c>
      <c r="M43" s="224" t="s">
        <v>6</v>
      </c>
      <c r="N43" s="225"/>
      <c r="O43" s="224" t="s">
        <v>7</v>
      </c>
      <c r="P43" s="225"/>
      <c r="Q43" s="224" t="s">
        <v>11752</v>
      </c>
      <c r="R43" s="226"/>
      <c r="S43" s="23" t="s">
        <v>40</v>
      </c>
      <c r="T43" s="224" t="s">
        <v>9</v>
      </c>
      <c r="U43" s="226"/>
      <c r="V43" s="23" t="s">
        <v>40</v>
      </c>
      <c r="W43" s="224" t="s">
        <v>11</v>
      </c>
      <c r="X43" s="225"/>
    </row>
    <row r="44" spans="2:24" ht="16" thickBot="1">
      <c r="C44" s="25" t="s">
        <v>38</v>
      </c>
      <c r="D44" s="16" t="s">
        <v>38</v>
      </c>
      <c r="E44" s="108" t="s">
        <v>39</v>
      </c>
      <c r="F44" s="16" t="s">
        <v>38</v>
      </c>
      <c r="G44" s="108" t="s">
        <v>39</v>
      </c>
      <c r="H44" s="16" t="s">
        <v>38</v>
      </c>
      <c r="I44" s="115" t="s">
        <v>39</v>
      </c>
      <c r="J44" s="7" t="s">
        <v>38</v>
      </c>
      <c r="K44" s="115" t="s">
        <v>39</v>
      </c>
      <c r="L44" s="6" t="s">
        <v>38</v>
      </c>
      <c r="M44" s="16" t="s">
        <v>38</v>
      </c>
      <c r="N44" s="108" t="s">
        <v>39</v>
      </c>
      <c r="O44" s="16" t="s">
        <v>38</v>
      </c>
      <c r="P44" s="108" t="s">
        <v>39</v>
      </c>
      <c r="Q44" s="7" t="s">
        <v>38</v>
      </c>
      <c r="R44" s="123" t="s">
        <v>39</v>
      </c>
      <c r="S44" s="6" t="s">
        <v>38</v>
      </c>
      <c r="T44" s="16" t="s">
        <v>38</v>
      </c>
      <c r="U44" s="108" t="s">
        <v>39</v>
      </c>
      <c r="V44" s="6" t="s">
        <v>38</v>
      </c>
      <c r="W44" s="107" t="s">
        <v>38</v>
      </c>
      <c r="X44" s="108" t="s">
        <v>39</v>
      </c>
    </row>
    <row r="45" spans="2:24">
      <c r="B45" s="20" t="s">
        <v>54</v>
      </c>
      <c r="C45" s="26">
        <v>1879</v>
      </c>
      <c r="D45" s="9">
        <v>985</v>
      </c>
      <c r="E45" s="11">
        <f>1-(D45/$C45)</f>
        <v>0.47578499201703028</v>
      </c>
      <c r="F45" s="9">
        <v>972</v>
      </c>
      <c r="G45" s="11">
        <f>1-(F45/$C45)</f>
        <v>0.48270356572645023</v>
      </c>
      <c r="H45" s="9">
        <v>982</v>
      </c>
      <c r="I45" s="11">
        <f>1-(H45/$C45)</f>
        <v>0.47738158594997337</v>
      </c>
      <c r="J45" s="19">
        <f>(D45+F45+H45)/3</f>
        <v>979.66666666666663</v>
      </c>
      <c r="K45" s="11">
        <f>1-(J45/$C45)</f>
        <v>0.47862338123115133</v>
      </c>
      <c r="L45" s="8">
        <v>2130</v>
      </c>
      <c r="M45" s="9">
        <v>1107</v>
      </c>
      <c r="N45" s="116">
        <f>1-(M45/$L45)</f>
        <v>0.4802816901408451</v>
      </c>
      <c r="O45" s="9">
        <v>1099</v>
      </c>
      <c r="P45" s="116">
        <f>1-(O45/$L45)</f>
        <v>0.48403755868544596</v>
      </c>
      <c r="Q45" s="19">
        <f>(M45+O45)/2</f>
        <v>1103</v>
      </c>
      <c r="R45" s="21">
        <f>1-(Q45/$L45)</f>
        <v>0.48215962441314553</v>
      </c>
      <c r="S45" s="8">
        <v>1755</v>
      </c>
      <c r="T45" s="9">
        <v>951</v>
      </c>
      <c r="U45" s="118">
        <f>1-(T45/$S45)</f>
        <v>0.45811965811965816</v>
      </c>
      <c r="V45" s="8">
        <v>1885</v>
      </c>
      <c r="W45" s="9">
        <v>1000</v>
      </c>
      <c r="X45" s="116">
        <f>1-(W45/$V45)</f>
        <v>0.4694960212201591</v>
      </c>
    </row>
    <row r="46" spans="2:24" ht="16" thickBot="1">
      <c r="B46" s="20" t="s">
        <v>55</v>
      </c>
      <c r="C46" s="27">
        <v>1215</v>
      </c>
      <c r="D46" s="13">
        <v>984</v>
      </c>
      <c r="E46" s="15">
        <f>1-(D46/$C46)</f>
        <v>0.19012345679012344</v>
      </c>
      <c r="F46" s="13">
        <v>971</v>
      </c>
      <c r="G46" s="15">
        <f>1-(F46/$C46)</f>
        <v>0.20082304526748973</v>
      </c>
      <c r="H46" s="13">
        <v>982</v>
      </c>
      <c r="I46" s="15">
        <f>1-(H46/$C46)</f>
        <v>0.19176954732510287</v>
      </c>
      <c r="J46" s="18">
        <f>(D46+F46+H46)/3</f>
        <v>979</v>
      </c>
      <c r="K46" s="15">
        <f>1-(J46/$C46)</f>
        <v>0.19423868312757198</v>
      </c>
      <c r="L46" s="12">
        <v>1351</v>
      </c>
      <c r="M46" s="13">
        <v>1104</v>
      </c>
      <c r="N46" s="117">
        <f>1-(M46/$L46)</f>
        <v>0.18282753515914141</v>
      </c>
      <c r="O46" s="13">
        <v>1096</v>
      </c>
      <c r="P46" s="117">
        <f>1-(O46/$L46)</f>
        <v>0.18874907475943747</v>
      </c>
      <c r="Q46" s="18">
        <f>(M46+O46)/2</f>
        <v>1100</v>
      </c>
      <c r="R46" s="22">
        <f>1-(Q46/$L46)</f>
        <v>0.18578830495928944</v>
      </c>
      <c r="S46" s="12">
        <v>1120</v>
      </c>
      <c r="T46" s="13">
        <v>947</v>
      </c>
      <c r="U46" s="119">
        <f>1-(T46/$S46)</f>
        <v>0.15446428571428572</v>
      </c>
      <c r="V46" s="12">
        <v>1230</v>
      </c>
      <c r="W46" s="13">
        <v>998</v>
      </c>
      <c r="X46" s="117">
        <f>1-(W46/$V46)</f>
        <v>0.18861788617886177</v>
      </c>
    </row>
  </sheetData>
  <mergeCells count="53">
    <mergeCell ref="C2:L5"/>
    <mergeCell ref="D11:E11"/>
    <mergeCell ref="F11:G11"/>
    <mergeCell ref="H11:I11"/>
    <mergeCell ref="F21:G21"/>
    <mergeCell ref="H21:I21"/>
    <mergeCell ref="D21:E21"/>
    <mergeCell ref="T43:U43"/>
    <mergeCell ref="W43:X43"/>
    <mergeCell ref="M43:N43"/>
    <mergeCell ref="O43:P43"/>
    <mergeCell ref="Q43:R43"/>
    <mergeCell ref="J43:K43"/>
    <mergeCell ref="D31:E31"/>
    <mergeCell ref="F31:G31"/>
    <mergeCell ref="H31:I31"/>
    <mergeCell ref="D43:E43"/>
    <mergeCell ref="F43:G43"/>
    <mergeCell ref="H43:I43"/>
    <mergeCell ref="T31:U31"/>
    <mergeCell ref="W31:X31"/>
    <mergeCell ref="C42:K42"/>
    <mergeCell ref="L42:R42"/>
    <mergeCell ref="S42:U42"/>
    <mergeCell ref="V42:X42"/>
    <mergeCell ref="M31:N31"/>
    <mergeCell ref="O31:P31"/>
    <mergeCell ref="Q31:R31"/>
    <mergeCell ref="J31:K31"/>
    <mergeCell ref="V30:X30"/>
    <mergeCell ref="C20:K20"/>
    <mergeCell ref="L20:R20"/>
    <mergeCell ref="S20:U20"/>
    <mergeCell ref="V20:X20"/>
    <mergeCell ref="C30:K30"/>
    <mergeCell ref="L30:R30"/>
    <mergeCell ref="S30:U30"/>
    <mergeCell ref="V10:X10"/>
    <mergeCell ref="W11:X11"/>
    <mergeCell ref="J21:K21"/>
    <mergeCell ref="W21:X21"/>
    <mergeCell ref="M21:N21"/>
    <mergeCell ref="O21:P21"/>
    <mergeCell ref="Q21:R21"/>
    <mergeCell ref="T21:U21"/>
    <mergeCell ref="C10:K10"/>
    <mergeCell ref="L10:R10"/>
    <mergeCell ref="M11:N11"/>
    <mergeCell ref="O11:P11"/>
    <mergeCell ref="Q11:R11"/>
    <mergeCell ref="S10:U10"/>
    <mergeCell ref="J11:K11"/>
    <mergeCell ref="T11:U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51"/>
  <sheetViews>
    <sheetView topLeftCell="A21" workbookViewId="0">
      <selection activeCell="J39" sqref="J39"/>
    </sheetView>
  </sheetViews>
  <sheetFormatPr baseColWidth="10" defaultRowHeight="15" x14ac:dyDescent="0"/>
  <cols>
    <col min="2" max="2" width="16.33203125" customWidth="1"/>
    <col min="3" max="3" width="9.5" customWidth="1"/>
    <col min="4" max="4" width="21.6640625" bestFit="1" customWidth="1"/>
  </cols>
  <sheetData>
    <row r="2" spans="3:12" ht="15" customHeight="1">
      <c r="C2" s="228" t="s">
        <v>11821</v>
      </c>
      <c r="D2" s="228"/>
      <c r="E2" s="228"/>
      <c r="F2" s="228"/>
      <c r="G2" s="228"/>
      <c r="H2" s="228"/>
      <c r="I2" s="228"/>
      <c r="J2" s="228"/>
      <c r="K2" s="228"/>
      <c r="L2" s="215"/>
    </row>
    <row r="3" spans="3:12">
      <c r="C3" s="228"/>
      <c r="D3" s="228"/>
      <c r="E3" s="228"/>
      <c r="F3" s="228"/>
      <c r="G3" s="228"/>
      <c r="H3" s="228"/>
      <c r="I3" s="228"/>
      <c r="J3" s="228"/>
      <c r="K3" s="228"/>
      <c r="L3" s="215"/>
    </row>
    <row r="4" spans="3:12">
      <c r="C4" s="228"/>
      <c r="D4" s="228"/>
      <c r="E4" s="228"/>
      <c r="F4" s="228"/>
      <c r="G4" s="228"/>
      <c r="H4" s="228"/>
      <c r="I4" s="228"/>
      <c r="J4" s="228"/>
      <c r="K4" s="228"/>
      <c r="L4" s="215"/>
    </row>
    <row r="5" spans="3:12">
      <c r="C5" s="228"/>
      <c r="D5" s="228"/>
      <c r="E5" s="228"/>
      <c r="F5" s="228"/>
      <c r="G5" s="228"/>
      <c r="H5" s="228"/>
      <c r="I5" s="228"/>
      <c r="J5" s="228"/>
      <c r="K5" s="228"/>
      <c r="L5" s="215"/>
    </row>
    <row r="6" spans="3:12">
      <c r="C6" s="228"/>
      <c r="D6" s="228"/>
      <c r="E6" s="228"/>
      <c r="F6" s="228"/>
      <c r="G6" s="228"/>
      <c r="H6" s="228"/>
      <c r="I6" s="228"/>
      <c r="J6" s="228"/>
      <c r="K6" s="228"/>
      <c r="L6" s="215"/>
    </row>
    <row r="7" spans="3:12">
      <c r="C7" s="215"/>
      <c r="D7" s="215"/>
      <c r="E7" s="215"/>
      <c r="F7" s="215"/>
      <c r="G7" s="215"/>
      <c r="H7" s="215"/>
      <c r="I7" s="215"/>
      <c r="J7" s="215"/>
      <c r="K7" s="215"/>
      <c r="L7" s="215"/>
    </row>
    <row r="8" spans="3:12" ht="16" thickBot="1"/>
    <row r="9" spans="3:12" ht="16" thickBot="1">
      <c r="C9" s="153"/>
      <c r="D9" s="153"/>
      <c r="E9" s="124" t="s">
        <v>7</v>
      </c>
      <c r="F9" s="124" t="s">
        <v>9</v>
      </c>
      <c r="G9" s="124" t="s">
        <v>2</v>
      </c>
      <c r="H9" s="124" t="s">
        <v>3</v>
      </c>
      <c r="I9" s="124" t="s">
        <v>4</v>
      </c>
      <c r="J9" s="124" t="s">
        <v>11</v>
      </c>
      <c r="K9" s="125" t="s">
        <v>11757</v>
      </c>
      <c r="L9" s="124" t="s">
        <v>11758</v>
      </c>
    </row>
    <row r="10" spans="3:12" ht="16" thickTop="1">
      <c r="C10" s="233" t="s">
        <v>11765</v>
      </c>
      <c r="D10" s="126" t="s">
        <v>11800</v>
      </c>
      <c r="E10" s="133">
        <v>112</v>
      </c>
      <c r="F10" s="133">
        <v>50</v>
      </c>
      <c r="G10" s="133">
        <v>50</v>
      </c>
      <c r="H10" s="133">
        <v>68</v>
      </c>
      <c r="I10" s="133">
        <v>70</v>
      </c>
      <c r="J10" s="133">
        <v>61</v>
      </c>
      <c r="K10" s="134">
        <f>SUM(E10:J10)</f>
        <v>411</v>
      </c>
      <c r="L10" s="133">
        <f>K10/6</f>
        <v>68.5</v>
      </c>
    </row>
    <row r="11" spans="3:12">
      <c r="C11" s="234"/>
      <c r="D11" s="129" t="s">
        <v>11763</v>
      </c>
      <c r="E11" s="132">
        <v>1</v>
      </c>
      <c r="F11" s="132">
        <v>3</v>
      </c>
      <c r="G11" s="132">
        <v>12</v>
      </c>
      <c r="H11" s="132">
        <v>18</v>
      </c>
      <c r="I11" s="132">
        <v>27</v>
      </c>
      <c r="J11" s="132">
        <v>8</v>
      </c>
      <c r="K11" s="128">
        <f t="shared" ref="K11:K12" si="0">SUM(E11:J11)</f>
        <v>69</v>
      </c>
      <c r="L11" s="127">
        <f t="shared" ref="L11:L28" si="1">K11/6</f>
        <v>11.5</v>
      </c>
    </row>
    <row r="12" spans="3:12">
      <c r="C12" s="234"/>
      <c r="D12" s="129" t="s">
        <v>11764</v>
      </c>
      <c r="E12" s="127">
        <v>1</v>
      </c>
      <c r="F12" s="127">
        <v>3</v>
      </c>
      <c r="G12" s="127">
        <v>12</v>
      </c>
      <c r="H12" s="127">
        <v>18</v>
      </c>
      <c r="I12" s="127">
        <v>27</v>
      </c>
      <c r="J12" s="127">
        <v>8</v>
      </c>
      <c r="K12" s="128">
        <f t="shared" si="0"/>
        <v>69</v>
      </c>
      <c r="L12" s="127">
        <f t="shared" si="1"/>
        <v>11.5</v>
      </c>
    </row>
    <row r="13" spans="3:12">
      <c r="C13" s="234"/>
      <c r="D13" s="131" t="s">
        <v>11761</v>
      </c>
      <c r="E13" s="136">
        <f>1-(E12/E11)</f>
        <v>0</v>
      </c>
      <c r="F13" s="136" t="s">
        <v>118</v>
      </c>
      <c r="G13" s="136">
        <f t="shared" ref="G13" si="2">1-(G12/G11)</f>
        <v>0</v>
      </c>
      <c r="H13" s="136">
        <f t="shared" ref="H13" si="3">1-(H12/H11)</f>
        <v>0</v>
      </c>
      <c r="I13" s="136">
        <f t="shared" ref="I13" si="4">1-(I12/I11)</f>
        <v>0</v>
      </c>
      <c r="J13" s="139">
        <f t="shared" ref="J13" si="5">1-(J12/J11)</f>
        <v>0</v>
      </c>
      <c r="K13" s="144">
        <f t="shared" ref="K13" si="6">1-(K12/K11)</f>
        <v>0</v>
      </c>
      <c r="L13" s="143" t="s">
        <v>11768</v>
      </c>
    </row>
    <row r="14" spans="3:12">
      <c r="C14" s="235" t="s">
        <v>11766</v>
      </c>
      <c r="D14" s="129" t="s">
        <v>11800</v>
      </c>
      <c r="E14" s="127">
        <v>87</v>
      </c>
      <c r="F14" s="127">
        <v>46</v>
      </c>
      <c r="G14" s="127">
        <v>71</v>
      </c>
      <c r="H14" s="127">
        <v>46</v>
      </c>
      <c r="I14" s="127">
        <v>75</v>
      </c>
      <c r="J14" s="140">
        <v>130</v>
      </c>
      <c r="K14" s="138">
        <f>SUM(E14:J14)</f>
        <v>455</v>
      </c>
      <c r="L14" s="137">
        <f>K14/6</f>
        <v>75.833333333333329</v>
      </c>
    </row>
    <row r="15" spans="3:12">
      <c r="C15" s="234"/>
      <c r="D15" s="129" t="s">
        <v>11763</v>
      </c>
      <c r="E15" s="132">
        <v>3</v>
      </c>
      <c r="F15" s="132">
        <v>0</v>
      </c>
      <c r="G15" s="132">
        <v>10</v>
      </c>
      <c r="H15" s="132">
        <v>3</v>
      </c>
      <c r="I15" s="132">
        <v>4</v>
      </c>
      <c r="J15" s="141">
        <v>5</v>
      </c>
      <c r="K15" s="138">
        <f t="shared" ref="K15:K16" si="7">SUM(E15:J15)</f>
        <v>25</v>
      </c>
      <c r="L15" s="137">
        <f t="shared" si="1"/>
        <v>4.166666666666667</v>
      </c>
    </row>
    <row r="16" spans="3:12">
      <c r="C16" s="234"/>
      <c r="D16" s="129" t="s">
        <v>11764</v>
      </c>
      <c r="E16" s="127">
        <v>1</v>
      </c>
      <c r="F16" s="127">
        <v>0</v>
      </c>
      <c r="G16" s="127">
        <v>9</v>
      </c>
      <c r="H16" s="127">
        <v>0</v>
      </c>
      <c r="I16" s="127">
        <v>2</v>
      </c>
      <c r="J16" s="140">
        <v>1</v>
      </c>
      <c r="K16" s="138">
        <f t="shared" si="7"/>
        <v>13</v>
      </c>
      <c r="L16" s="137">
        <f t="shared" si="1"/>
        <v>2.1666666666666665</v>
      </c>
    </row>
    <row r="17" spans="3:12">
      <c r="C17" s="234"/>
      <c r="D17" s="131" t="s">
        <v>11761</v>
      </c>
      <c r="E17" s="136">
        <f>1-(E16/E15)</f>
        <v>0.66666666666666674</v>
      </c>
      <c r="F17" s="136" t="s">
        <v>118</v>
      </c>
      <c r="G17" s="136">
        <f t="shared" ref="G17" si="8">1-(G16/G15)</f>
        <v>9.9999999999999978E-2</v>
      </c>
      <c r="H17" s="136">
        <f t="shared" ref="H17" si="9">1-(H16/H15)</f>
        <v>1</v>
      </c>
      <c r="I17" s="136">
        <f t="shared" ref="I17" si="10">1-(I16/I15)</f>
        <v>0.5</v>
      </c>
      <c r="J17" s="139">
        <f t="shared" ref="J17:K17" si="11">1-(J16/J15)</f>
        <v>0.8</v>
      </c>
      <c r="K17" s="136">
        <f t="shared" si="11"/>
        <v>0.48</v>
      </c>
      <c r="L17" s="143" t="s">
        <v>11768</v>
      </c>
    </row>
    <row r="18" spans="3:12">
      <c r="C18" s="234" t="s">
        <v>11759</v>
      </c>
      <c r="D18" s="129" t="s">
        <v>11800</v>
      </c>
      <c r="E18" s="127">
        <v>25</v>
      </c>
      <c r="F18" s="127">
        <v>19</v>
      </c>
      <c r="G18" s="127">
        <v>16</v>
      </c>
      <c r="H18" s="127">
        <v>9</v>
      </c>
      <c r="I18" s="127">
        <v>17</v>
      </c>
      <c r="J18" s="140">
        <v>18</v>
      </c>
      <c r="K18" s="138">
        <f>SUM(E18:J18)</f>
        <v>104</v>
      </c>
      <c r="L18" s="137">
        <f>K18/6</f>
        <v>17.333333333333332</v>
      </c>
    </row>
    <row r="19" spans="3:12">
      <c r="C19" s="234"/>
      <c r="D19" s="129" t="s">
        <v>11763</v>
      </c>
      <c r="E19" s="132">
        <v>4</v>
      </c>
      <c r="F19" s="132">
        <v>1</v>
      </c>
      <c r="G19" s="132">
        <v>5</v>
      </c>
      <c r="H19" s="132">
        <v>3</v>
      </c>
      <c r="I19" s="132">
        <v>7</v>
      </c>
      <c r="J19" s="141">
        <v>3</v>
      </c>
      <c r="K19" s="138">
        <f t="shared" ref="K19:K20" si="12">SUM(E19:J19)</f>
        <v>23</v>
      </c>
      <c r="L19" s="137">
        <f t="shared" si="1"/>
        <v>3.8333333333333335</v>
      </c>
    </row>
    <row r="20" spans="3:12">
      <c r="C20" s="234"/>
      <c r="D20" s="129" t="s">
        <v>11764</v>
      </c>
      <c r="E20" s="127">
        <v>4</v>
      </c>
      <c r="F20" s="127">
        <v>1</v>
      </c>
      <c r="G20" s="127">
        <v>5</v>
      </c>
      <c r="H20" s="127">
        <v>3</v>
      </c>
      <c r="I20" s="127">
        <v>7</v>
      </c>
      <c r="J20" s="140">
        <v>2</v>
      </c>
      <c r="K20" s="138">
        <f t="shared" si="12"/>
        <v>22</v>
      </c>
      <c r="L20" s="137">
        <f t="shared" si="1"/>
        <v>3.6666666666666665</v>
      </c>
    </row>
    <row r="21" spans="3:12">
      <c r="C21" s="234"/>
      <c r="D21" s="131" t="s">
        <v>11761</v>
      </c>
      <c r="E21" s="136">
        <f>1-(E20/E19)</f>
        <v>0</v>
      </c>
      <c r="F21" s="136">
        <f t="shared" ref="F21:J21" si="13">1-(F20/F19)</f>
        <v>0</v>
      </c>
      <c r="G21" s="136">
        <f t="shared" si="13"/>
        <v>0</v>
      </c>
      <c r="H21" s="136">
        <f t="shared" si="13"/>
        <v>0</v>
      </c>
      <c r="I21" s="136">
        <f t="shared" si="13"/>
        <v>0</v>
      </c>
      <c r="J21" s="139">
        <f t="shared" si="13"/>
        <v>0.33333333333333337</v>
      </c>
      <c r="K21" s="144">
        <f t="shared" ref="K21" si="14">1-(K20/K19)</f>
        <v>4.3478260869565188E-2</v>
      </c>
      <c r="L21" s="143" t="s">
        <v>11768</v>
      </c>
    </row>
    <row r="22" spans="3:12">
      <c r="C22" s="234" t="s">
        <v>11760</v>
      </c>
      <c r="D22" s="129" t="s">
        <v>11812</v>
      </c>
      <c r="E22" s="127">
        <v>7</v>
      </c>
      <c r="F22" s="127">
        <v>6</v>
      </c>
      <c r="G22" s="127">
        <v>10</v>
      </c>
      <c r="H22" s="127">
        <v>8</v>
      </c>
      <c r="I22" s="127">
        <v>16</v>
      </c>
      <c r="J22" s="140">
        <v>45</v>
      </c>
      <c r="K22" s="138">
        <f>SUM(E22:J22)</f>
        <v>92</v>
      </c>
      <c r="L22" s="137">
        <f>K22/6</f>
        <v>15.333333333333334</v>
      </c>
    </row>
    <row r="23" spans="3:12">
      <c r="C23" s="234"/>
      <c r="D23" s="129" t="s">
        <v>11763</v>
      </c>
      <c r="E23" s="135">
        <f>E22</f>
        <v>7</v>
      </c>
      <c r="F23" s="135">
        <f t="shared" ref="F23:J23" si="15">F22</f>
        <v>6</v>
      </c>
      <c r="G23" s="135">
        <f t="shared" si="15"/>
        <v>10</v>
      </c>
      <c r="H23" s="135">
        <f t="shared" si="15"/>
        <v>8</v>
      </c>
      <c r="I23" s="135">
        <f t="shared" si="15"/>
        <v>16</v>
      </c>
      <c r="J23" s="142">
        <f t="shared" si="15"/>
        <v>45</v>
      </c>
      <c r="K23" s="138">
        <f t="shared" ref="K23:K24" si="16">SUM(E23:J23)</f>
        <v>92</v>
      </c>
      <c r="L23" s="137">
        <f t="shared" si="1"/>
        <v>15.333333333333334</v>
      </c>
    </row>
    <row r="24" spans="3:12">
      <c r="C24" s="234"/>
      <c r="D24" s="129" t="s">
        <v>11764</v>
      </c>
      <c r="E24" s="127">
        <v>3</v>
      </c>
      <c r="F24" s="127">
        <v>0</v>
      </c>
      <c r="G24" s="127">
        <v>7</v>
      </c>
      <c r="H24" s="127">
        <v>1</v>
      </c>
      <c r="I24" s="127">
        <v>0</v>
      </c>
      <c r="J24" s="140">
        <v>3</v>
      </c>
      <c r="K24" s="138">
        <f t="shared" si="16"/>
        <v>14</v>
      </c>
      <c r="L24" s="137">
        <f t="shared" si="1"/>
        <v>2.3333333333333335</v>
      </c>
    </row>
    <row r="25" spans="3:12">
      <c r="C25" s="234"/>
      <c r="D25" s="131" t="s">
        <v>11761</v>
      </c>
      <c r="E25" s="144">
        <f>1-(E24/E23)</f>
        <v>0.5714285714285714</v>
      </c>
      <c r="F25" s="144">
        <f t="shared" ref="F25" si="17">1-(F24/F23)</f>
        <v>1</v>
      </c>
      <c r="G25" s="144">
        <f t="shared" ref="G25" si="18">1-(G24/G23)</f>
        <v>0.30000000000000004</v>
      </c>
      <c r="H25" s="144">
        <f t="shared" ref="H25" si="19">1-(H24/H23)</f>
        <v>0.875</v>
      </c>
      <c r="I25" s="144">
        <f t="shared" ref="I25" si="20">1-(I24/I23)</f>
        <v>1</v>
      </c>
      <c r="J25" s="145">
        <f t="shared" ref="J25:K25" si="21">1-(J24/J23)</f>
        <v>0.93333333333333335</v>
      </c>
      <c r="K25" s="136">
        <f t="shared" si="21"/>
        <v>0.84782608695652173</v>
      </c>
      <c r="L25" s="143" t="s">
        <v>11768</v>
      </c>
    </row>
    <row r="26" spans="3:12">
      <c r="C26" s="234" t="s">
        <v>11762</v>
      </c>
      <c r="D26" s="129" t="s">
        <v>11800</v>
      </c>
      <c r="E26" s="127">
        <v>1</v>
      </c>
      <c r="F26" s="127">
        <v>1</v>
      </c>
      <c r="G26" s="127">
        <v>0</v>
      </c>
      <c r="H26" s="127">
        <v>3</v>
      </c>
      <c r="I26" s="127">
        <v>0</v>
      </c>
      <c r="J26" s="140">
        <v>0</v>
      </c>
      <c r="K26" s="138">
        <f>SUM(E26:J26)</f>
        <v>5</v>
      </c>
      <c r="L26" s="137">
        <f>K26/6</f>
        <v>0.83333333333333337</v>
      </c>
    </row>
    <row r="27" spans="3:12">
      <c r="C27" s="234"/>
      <c r="D27" s="129" t="s">
        <v>11763</v>
      </c>
      <c r="E27" s="135">
        <v>1</v>
      </c>
      <c r="F27" s="135">
        <v>1</v>
      </c>
      <c r="G27" s="135" t="s">
        <v>118</v>
      </c>
      <c r="H27" s="135">
        <v>3</v>
      </c>
      <c r="I27" s="135" t="s">
        <v>118</v>
      </c>
      <c r="J27" s="142" t="s">
        <v>118</v>
      </c>
      <c r="K27" s="138">
        <f t="shared" ref="K27:K28" si="22">SUM(E27:J27)</f>
        <v>5</v>
      </c>
      <c r="L27" s="137">
        <f t="shared" si="1"/>
        <v>0.83333333333333337</v>
      </c>
    </row>
    <row r="28" spans="3:12">
      <c r="C28" s="234"/>
      <c r="D28" s="129" t="s">
        <v>11764</v>
      </c>
      <c r="E28" s="127">
        <v>1</v>
      </c>
      <c r="F28" s="127">
        <v>1</v>
      </c>
      <c r="G28" s="127">
        <v>0</v>
      </c>
      <c r="H28" s="127">
        <v>2</v>
      </c>
      <c r="I28" s="127">
        <v>0</v>
      </c>
      <c r="J28" s="140">
        <v>0</v>
      </c>
      <c r="K28" s="138">
        <f t="shared" si="22"/>
        <v>4</v>
      </c>
      <c r="L28" s="137">
        <f t="shared" si="1"/>
        <v>0.66666666666666663</v>
      </c>
    </row>
    <row r="29" spans="3:12">
      <c r="C29" s="234"/>
      <c r="D29" s="131" t="s">
        <v>11761</v>
      </c>
      <c r="E29" s="144">
        <f>1-(E28/E27)</f>
        <v>0</v>
      </c>
      <c r="F29" s="144">
        <f t="shared" ref="F29:H29" si="23">1-(F28/F27)</f>
        <v>0</v>
      </c>
      <c r="G29" s="144" t="s">
        <v>118</v>
      </c>
      <c r="H29" s="144">
        <f t="shared" si="23"/>
        <v>0.33333333333333337</v>
      </c>
      <c r="I29" s="144" t="s">
        <v>118</v>
      </c>
      <c r="J29" s="145" t="s">
        <v>118</v>
      </c>
      <c r="K29" s="136">
        <f t="shared" ref="K29" si="24">1-(K28/K27)</f>
        <v>0.19999999999999996</v>
      </c>
      <c r="L29" s="143" t="s">
        <v>11768</v>
      </c>
    </row>
    <row r="30" spans="3:12">
      <c r="C30" s="149"/>
      <c r="D30" s="148"/>
      <c r="E30" s="150"/>
      <c r="F30" s="150"/>
      <c r="G30" s="150"/>
      <c r="H30" s="150"/>
      <c r="I30" s="150"/>
      <c r="J30" s="150"/>
      <c r="K30" s="151"/>
      <c r="L30" s="152"/>
    </row>
    <row r="31" spans="3:12">
      <c r="C31" s="149"/>
      <c r="D31" s="148"/>
      <c r="E31" s="150"/>
      <c r="F31" s="150"/>
      <c r="G31" s="150"/>
      <c r="H31" s="150"/>
      <c r="I31" s="150"/>
      <c r="J31" s="150"/>
      <c r="K31" s="151"/>
      <c r="L31" s="152"/>
    </row>
    <row r="33" spans="3:9" ht="16" thickBot="1"/>
    <row r="34" spans="3:9" ht="16" thickBot="1">
      <c r="D34" s="155"/>
      <c r="E34" s="124" t="s">
        <v>37</v>
      </c>
      <c r="F34" s="124" t="s">
        <v>41</v>
      </c>
      <c r="G34" s="125" t="s">
        <v>11757</v>
      </c>
      <c r="H34" s="124" t="s">
        <v>11758</v>
      </c>
    </row>
    <row r="35" spans="3:9" ht="16" thickTop="1">
      <c r="C35" s="229" t="s">
        <v>11767</v>
      </c>
      <c r="D35" s="129" t="s">
        <v>11813</v>
      </c>
      <c r="E35" s="1">
        <v>13</v>
      </c>
      <c r="F35" s="1">
        <v>8</v>
      </c>
      <c r="G35" s="134">
        <f>SUM(A35:F35)</f>
        <v>21</v>
      </c>
      <c r="H35" s="133">
        <f>G35/6</f>
        <v>3.5</v>
      </c>
    </row>
    <row r="36" spans="3:9">
      <c r="C36" s="230"/>
      <c r="D36" s="129" t="s">
        <v>11763</v>
      </c>
      <c r="E36" s="1">
        <v>11</v>
      </c>
      <c r="F36" s="1">
        <v>7</v>
      </c>
      <c r="G36" s="128">
        <f t="shared" ref="G36:G37" si="25">SUM(A36:F36)</f>
        <v>18</v>
      </c>
      <c r="H36" s="127">
        <f t="shared" ref="H36:H37" si="26">G36/6</f>
        <v>3</v>
      </c>
      <c r="I36" s="158"/>
    </row>
    <row r="37" spans="3:9">
      <c r="C37" s="230"/>
      <c r="D37" s="129" t="s">
        <v>11764</v>
      </c>
      <c r="E37" s="1">
        <v>0</v>
      </c>
      <c r="F37" s="1">
        <v>0</v>
      </c>
      <c r="G37" s="128">
        <f t="shared" si="25"/>
        <v>0</v>
      </c>
      <c r="H37" s="127">
        <f t="shared" si="26"/>
        <v>0</v>
      </c>
    </row>
    <row r="38" spans="3:9">
      <c r="C38" s="231"/>
      <c r="D38" s="131" t="s">
        <v>11761</v>
      </c>
      <c r="E38" s="136">
        <f>1-(E37/E36)</f>
        <v>1</v>
      </c>
      <c r="F38" s="139">
        <f>1-(F37/F36)</f>
        <v>1</v>
      </c>
      <c r="G38" s="144">
        <f t="shared" ref="G38" si="27">1-(G37/G36)</f>
        <v>1</v>
      </c>
      <c r="H38" s="143" t="s">
        <v>11768</v>
      </c>
    </row>
    <row r="39" spans="3:9">
      <c r="C39" s="147"/>
      <c r="D39" s="148"/>
    </row>
    <row r="40" spans="3:9">
      <c r="C40" s="147"/>
      <c r="D40" s="148"/>
    </row>
    <row r="41" spans="3:9">
      <c r="C41" s="147"/>
      <c r="D41" s="148"/>
    </row>
    <row r="42" spans="3:9" ht="16" thickBot="1">
      <c r="C42" s="147"/>
      <c r="D42" s="148"/>
    </row>
    <row r="43" spans="3:9" ht="16" thickBot="1">
      <c r="C43" s="147"/>
      <c r="D43" s="155"/>
      <c r="E43" s="160" t="s">
        <v>11757</v>
      </c>
    </row>
    <row r="44" spans="3:9" ht="16" thickTop="1">
      <c r="C44" s="229" t="s">
        <v>11769</v>
      </c>
      <c r="D44" s="129" t="s">
        <v>11813</v>
      </c>
      <c r="E44" s="157">
        <v>73</v>
      </c>
    </row>
    <row r="45" spans="3:9">
      <c r="C45" s="230"/>
      <c r="D45" s="129" t="s">
        <v>11763</v>
      </c>
      <c r="E45" s="157">
        <v>13</v>
      </c>
    </row>
    <row r="46" spans="3:9">
      <c r="C46" s="230"/>
      <c r="D46" s="129" t="s">
        <v>11764</v>
      </c>
      <c r="E46" s="157">
        <v>0</v>
      </c>
    </row>
    <row r="47" spans="3:9" ht="16" thickBot="1">
      <c r="C47" s="231"/>
      <c r="D47" s="156" t="s">
        <v>11761</v>
      </c>
      <c r="E47" s="161">
        <f>1-(E46/E45)</f>
        <v>1</v>
      </c>
    </row>
    <row r="48" spans="3:9" ht="16" thickTop="1">
      <c r="C48" s="232" t="s">
        <v>11770</v>
      </c>
      <c r="D48" s="129" t="s">
        <v>11813</v>
      </c>
      <c r="E48" s="157">
        <v>4</v>
      </c>
    </row>
    <row r="49" spans="3:6">
      <c r="C49" s="230"/>
      <c r="D49" s="154" t="s">
        <v>11763</v>
      </c>
      <c r="E49" s="157">
        <v>4</v>
      </c>
      <c r="F49" s="159"/>
    </row>
    <row r="50" spans="3:6">
      <c r="C50" s="230"/>
      <c r="D50" s="154" t="s">
        <v>11764</v>
      </c>
      <c r="E50" s="157">
        <v>0</v>
      </c>
    </row>
    <row r="51" spans="3:6">
      <c r="C51" s="231"/>
      <c r="D51" s="146" t="s">
        <v>11761</v>
      </c>
      <c r="E51" s="162">
        <f>1-(E50/E49)</f>
        <v>1</v>
      </c>
    </row>
  </sheetData>
  <mergeCells count="9">
    <mergeCell ref="C2:K6"/>
    <mergeCell ref="C35:C38"/>
    <mergeCell ref="C44:C47"/>
    <mergeCell ref="C48:C51"/>
    <mergeCell ref="C10:C13"/>
    <mergeCell ref="C18:C21"/>
    <mergeCell ref="C22:C25"/>
    <mergeCell ref="C26:C29"/>
    <mergeCell ref="C14:C17"/>
  </mergeCells>
  <pageMargins left="0.75" right="0.75" top="1" bottom="1" header="0.5" footer="0.5"/>
  <pageSetup orientation="portrait" horizontalDpi="4294967292" verticalDpi="4294967292"/>
  <ignoredErrors>
    <ignoredError sqref="K13 K18:L20 K17 K22:L24 K21 K26:L28 K25 K29" formula="1"/>
    <ignoredError sqref="G35:G38" emptyCellReferenc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B29" sqref="B29"/>
    </sheetView>
  </sheetViews>
  <sheetFormatPr baseColWidth="10" defaultRowHeight="15" x14ac:dyDescent="0"/>
  <cols>
    <col min="1" max="1" width="20.6640625" customWidth="1"/>
    <col min="2" max="2" width="145.1640625" customWidth="1"/>
  </cols>
  <sheetData>
    <row r="1" spans="1:2">
      <c r="A1" t="s">
        <v>196</v>
      </c>
      <c r="B1" t="s">
        <v>11826</v>
      </c>
    </row>
    <row r="2" spans="1:2">
      <c r="A2" s="216" t="s">
        <v>11827</v>
      </c>
      <c r="B2" t="s">
        <v>11828</v>
      </c>
    </row>
    <row r="3" spans="1:2">
      <c r="A3" s="216" t="s">
        <v>198</v>
      </c>
      <c r="B3" t="s">
        <v>11829</v>
      </c>
    </row>
    <row r="4" spans="1:2">
      <c r="A4" s="216" t="s">
        <v>199</v>
      </c>
      <c r="B4" t="s">
        <v>11830</v>
      </c>
    </row>
    <row r="5" spans="1:2">
      <c r="A5" s="216" t="s">
        <v>200</v>
      </c>
      <c r="B5" t="s">
        <v>11831</v>
      </c>
    </row>
    <row r="6" spans="1:2">
      <c r="A6" s="216" t="s">
        <v>201</v>
      </c>
      <c r="B6" t="s">
        <v>11832</v>
      </c>
    </row>
    <row r="7" spans="1:2" ht="16" thickBot="1">
      <c r="A7" s="217" t="s">
        <v>202</v>
      </c>
      <c r="B7" s="2" t="s">
        <v>11833</v>
      </c>
    </row>
    <row r="8" spans="1:2">
      <c r="A8" s="218" t="s">
        <v>1</v>
      </c>
      <c r="B8" t="s">
        <v>11834</v>
      </c>
    </row>
    <row r="9" spans="1:2">
      <c r="A9" s="218" t="s">
        <v>2</v>
      </c>
      <c r="B9" t="s">
        <v>11834</v>
      </c>
    </row>
    <row r="10" spans="1:2">
      <c r="A10" s="218" t="s">
        <v>3</v>
      </c>
      <c r="B10" t="s">
        <v>11834</v>
      </c>
    </row>
    <row r="11" spans="1:2">
      <c r="A11" s="218" t="s">
        <v>4</v>
      </c>
      <c r="B11" t="s">
        <v>11834</v>
      </c>
    </row>
    <row r="12" spans="1:2">
      <c r="A12" s="218" t="s">
        <v>5</v>
      </c>
      <c r="B12" t="s">
        <v>11834</v>
      </c>
    </row>
    <row r="13" spans="1:2">
      <c r="A13" s="218" t="s">
        <v>6</v>
      </c>
      <c r="B13" t="s">
        <v>11834</v>
      </c>
    </row>
    <row r="14" spans="1:2">
      <c r="A14" s="218" t="s">
        <v>7</v>
      </c>
      <c r="B14" t="s">
        <v>11834</v>
      </c>
    </row>
    <row r="15" spans="1:2">
      <c r="A15" s="218" t="s">
        <v>8</v>
      </c>
      <c r="B15" t="s">
        <v>11834</v>
      </c>
    </row>
    <row r="16" spans="1:2">
      <c r="A16" s="218" t="s">
        <v>9</v>
      </c>
      <c r="B16" t="s">
        <v>11834</v>
      </c>
    </row>
    <row r="17" spans="1:2">
      <c r="A17" s="218" t="s">
        <v>10</v>
      </c>
      <c r="B17" t="s">
        <v>11834</v>
      </c>
    </row>
    <row r="18" spans="1:2" ht="16" thickBot="1">
      <c r="A18" s="219" t="s">
        <v>11</v>
      </c>
      <c r="B18" s="2" t="s">
        <v>11834</v>
      </c>
    </row>
    <row r="19" spans="1:2">
      <c r="A19" s="216" t="s">
        <v>58</v>
      </c>
      <c r="B19" t="s">
        <v>11835</v>
      </c>
    </row>
    <row r="20" spans="1:2">
      <c r="A20" s="218" t="s">
        <v>204</v>
      </c>
      <c r="B20" t="s">
        <v>11859</v>
      </c>
    </row>
    <row r="21" spans="1:2">
      <c r="A21" s="218" t="s">
        <v>11836</v>
      </c>
      <c r="B21" t="s">
        <v>11837</v>
      </c>
    </row>
    <row r="22" spans="1:2">
      <c r="A22" s="216" t="s">
        <v>208</v>
      </c>
      <c r="B22" t="s">
        <v>11840</v>
      </c>
    </row>
    <row r="23" spans="1:2">
      <c r="A23" s="216" t="s">
        <v>209</v>
      </c>
      <c r="B23" t="s">
        <v>11841</v>
      </c>
    </row>
    <row r="24" spans="1:2">
      <c r="A24" s="216" t="s">
        <v>210</v>
      </c>
      <c r="B24" t="s">
        <v>11842</v>
      </c>
    </row>
    <row r="25" spans="1:2">
      <c r="A25" s="216" t="s">
        <v>211</v>
      </c>
      <c r="B25" t="s">
        <v>11843</v>
      </c>
    </row>
    <row r="26" spans="1:2" ht="16" thickBot="1">
      <c r="A26" s="217" t="s">
        <v>57</v>
      </c>
      <c r="B26" s="2" t="s">
        <v>11844</v>
      </c>
    </row>
    <row r="27" spans="1:2">
      <c r="A27" s="218" t="s">
        <v>11838</v>
      </c>
      <c r="B27" t="s">
        <v>11839</v>
      </c>
    </row>
    <row r="28" spans="1:2">
      <c r="A28" s="218" t="s">
        <v>195</v>
      </c>
      <c r="B28" t="s">
        <v>11860</v>
      </c>
    </row>
    <row r="29" spans="1:2">
      <c r="A29" s="216" t="s">
        <v>11845</v>
      </c>
      <c r="B29" t="s">
        <v>11846</v>
      </c>
    </row>
    <row r="30" spans="1:2" ht="16" thickBot="1">
      <c r="A30" s="217" t="s">
        <v>11847</v>
      </c>
      <c r="B30" s="2" t="s">
        <v>11848</v>
      </c>
    </row>
    <row r="31" spans="1:2">
      <c r="A31" s="216" t="s">
        <v>214</v>
      </c>
      <c r="B31" s="35" t="s">
        <v>11849</v>
      </c>
    </row>
    <row r="32" spans="1:2">
      <c r="A32" s="216" t="s">
        <v>11850</v>
      </c>
      <c r="B32" t="s">
        <v>11851</v>
      </c>
    </row>
    <row r="33" spans="1:2">
      <c r="A33" s="216" t="s">
        <v>11852</v>
      </c>
      <c r="B33" t="s">
        <v>11853</v>
      </c>
    </row>
    <row r="34" spans="1:2">
      <c r="A34" s="216" t="s">
        <v>11854</v>
      </c>
      <c r="B34" t="s">
        <v>11855</v>
      </c>
    </row>
    <row r="35" spans="1:2">
      <c r="A35" s="216" t="s">
        <v>11856</v>
      </c>
      <c r="B35" t="s">
        <v>11857</v>
      </c>
    </row>
    <row r="36" spans="1:2">
      <c r="A36" s="218"/>
    </row>
    <row r="37" spans="1:2">
      <c r="B37" s="5"/>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905"/>
  <sheetViews>
    <sheetView workbookViewId="0">
      <selection activeCell="D8" sqref="D8"/>
    </sheetView>
  </sheetViews>
  <sheetFormatPr baseColWidth="10" defaultRowHeight="15" x14ac:dyDescent="0"/>
  <cols>
    <col min="1" max="1" width="11.33203125" bestFit="1" customWidth="1"/>
    <col min="2" max="2" width="6.6640625" bestFit="1" customWidth="1"/>
    <col min="3" max="3" width="10.6640625" bestFit="1" customWidth="1"/>
    <col min="4" max="4" width="10.1640625" bestFit="1" customWidth="1"/>
    <col min="5" max="5" width="17.33203125" bestFit="1" customWidth="1"/>
    <col min="6" max="6" width="4" bestFit="1" customWidth="1"/>
    <col min="7" max="7" width="3.5" bestFit="1" customWidth="1"/>
    <col min="8" max="10" width="16.5" bestFit="1" customWidth="1"/>
    <col min="11" max="11" width="17.5" bestFit="1" customWidth="1"/>
    <col min="12" max="18" width="20.5" bestFit="1" customWidth="1"/>
    <col min="19" max="19" width="5.83203125" bestFit="1" customWidth="1"/>
    <col min="20" max="20" width="9.1640625" customWidth="1"/>
    <col min="21" max="21" width="27.33203125" customWidth="1"/>
    <col min="22" max="22" width="10" customWidth="1"/>
    <col min="23" max="23" width="9.1640625" customWidth="1"/>
    <col min="24" max="24" width="4.6640625" customWidth="1"/>
    <col min="25" max="25" width="9.83203125" customWidth="1"/>
    <col min="26" max="26" width="13.83203125" customWidth="1"/>
    <col min="27" max="27" width="9.5" customWidth="1"/>
    <col min="28" max="28" width="10.33203125" style="79" customWidth="1"/>
    <col min="29" max="29" width="27.6640625" bestFit="1" customWidth="1"/>
    <col min="30" max="30" width="27.83203125" bestFit="1" customWidth="1"/>
    <col min="31" max="31" width="18.5" bestFit="1" customWidth="1"/>
    <col min="32" max="32" width="29.83203125" bestFit="1" customWidth="1"/>
    <col min="33" max="33" width="236.1640625" bestFit="1" customWidth="1"/>
    <col min="34" max="34" width="70.33203125" bestFit="1" customWidth="1"/>
    <col min="35" max="35" width="255.83203125" bestFit="1" customWidth="1"/>
  </cols>
  <sheetData>
    <row r="2" spans="1:35">
      <c r="B2" s="228" t="s">
        <v>11822</v>
      </c>
      <c r="C2" s="228"/>
      <c r="D2" s="228"/>
      <c r="E2" s="228"/>
      <c r="F2" s="228"/>
      <c r="G2" s="228"/>
      <c r="H2" s="228"/>
      <c r="I2" s="228"/>
      <c r="J2" s="228"/>
    </row>
    <row r="3" spans="1:35">
      <c r="B3" s="228"/>
      <c r="C3" s="228"/>
      <c r="D3" s="228"/>
      <c r="E3" s="228"/>
      <c r="F3" s="228"/>
      <c r="G3" s="228"/>
      <c r="H3" s="228"/>
      <c r="I3" s="228"/>
      <c r="J3" s="228"/>
    </row>
    <row r="4" spans="1:35">
      <c r="B4" s="228"/>
      <c r="C4" s="228"/>
      <c r="D4" s="228"/>
      <c r="E4" s="228"/>
      <c r="F4" s="228"/>
      <c r="G4" s="228"/>
      <c r="H4" s="228"/>
      <c r="I4" s="228"/>
      <c r="J4" s="228"/>
    </row>
    <row r="5" spans="1:35">
      <c r="B5" s="228"/>
      <c r="C5" s="228"/>
      <c r="D5" s="228"/>
      <c r="E5" s="228"/>
      <c r="F5" s="228"/>
      <c r="G5" s="228"/>
      <c r="H5" s="228"/>
      <c r="I5" s="228"/>
      <c r="J5" s="228"/>
    </row>
    <row r="6" spans="1:35">
      <c r="B6" s="228"/>
      <c r="C6" s="228"/>
      <c r="D6" s="228"/>
      <c r="E6" s="228"/>
      <c r="F6" s="228"/>
      <c r="G6" s="228"/>
      <c r="H6" s="228"/>
      <c r="I6" s="228"/>
      <c r="J6" s="228"/>
    </row>
    <row r="9" spans="1:35">
      <c r="G9" s="77"/>
      <c r="H9" s="1" t="s">
        <v>1</v>
      </c>
      <c r="I9" s="1" t="s">
        <v>2</v>
      </c>
      <c r="J9" s="1" t="s">
        <v>3</v>
      </c>
      <c r="K9" s="1" t="s">
        <v>4</v>
      </c>
      <c r="L9" s="1" t="s">
        <v>5</v>
      </c>
      <c r="M9" s="1" t="s">
        <v>6</v>
      </c>
      <c r="N9" s="1" t="s">
        <v>7</v>
      </c>
      <c r="O9" s="1" t="s">
        <v>8</v>
      </c>
      <c r="P9" s="1" t="s">
        <v>9</v>
      </c>
      <c r="Q9" s="1" t="s">
        <v>10</v>
      </c>
      <c r="R9" s="1" t="s">
        <v>11</v>
      </c>
      <c r="S9" s="78"/>
      <c r="T9" s="80"/>
      <c r="AA9" s="207" t="s">
        <v>195</v>
      </c>
      <c r="AB9" s="86"/>
    </row>
    <row r="10" spans="1:35" ht="16" thickBot="1">
      <c r="A10" s="2" t="s">
        <v>196</v>
      </c>
      <c r="B10" s="2" t="s">
        <v>197</v>
      </c>
      <c r="C10" s="2" t="s">
        <v>198</v>
      </c>
      <c r="D10" s="2" t="s">
        <v>199</v>
      </c>
      <c r="E10" s="2" t="s">
        <v>200</v>
      </c>
      <c r="F10" s="2" t="s">
        <v>201</v>
      </c>
      <c r="G10" s="81" t="s">
        <v>202</v>
      </c>
      <c r="H10" s="7" t="s">
        <v>203</v>
      </c>
      <c r="I10" s="7" t="s">
        <v>203</v>
      </c>
      <c r="J10" s="7" t="s">
        <v>203</v>
      </c>
      <c r="K10" s="7" t="s">
        <v>203</v>
      </c>
      <c r="L10" s="7" t="s">
        <v>203</v>
      </c>
      <c r="M10" s="7" t="s">
        <v>203</v>
      </c>
      <c r="N10" s="7" t="s">
        <v>203</v>
      </c>
      <c r="O10" s="7" t="s">
        <v>203</v>
      </c>
      <c r="P10" s="7" t="s">
        <v>203</v>
      </c>
      <c r="Q10" s="7" t="s">
        <v>203</v>
      </c>
      <c r="R10" s="7" t="s">
        <v>203</v>
      </c>
      <c r="S10" s="82" t="s">
        <v>58</v>
      </c>
      <c r="T10" s="2" t="s">
        <v>204</v>
      </c>
      <c r="U10" s="2" t="s">
        <v>205</v>
      </c>
      <c r="V10" s="84" t="s">
        <v>208</v>
      </c>
      <c r="W10" s="2" t="s">
        <v>209</v>
      </c>
      <c r="X10" s="2" t="s">
        <v>210</v>
      </c>
      <c r="Y10" s="2" t="s">
        <v>211</v>
      </c>
      <c r="Z10" s="2" t="s">
        <v>57</v>
      </c>
      <c r="AA10" s="203" t="s">
        <v>207</v>
      </c>
      <c r="AB10" s="83" t="s">
        <v>195</v>
      </c>
      <c r="AC10" s="2" t="s">
        <v>212</v>
      </c>
      <c r="AD10" s="81" t="s">
        <v>213</v>
      </c>
      <c r="AE10" s="2" t="s">
        <v>214</v>
      </c>
      <c r="AF10" s="2" t="s">
        <v>215</v>
      </c>
      <c r="AG10" s="84" t="s">
        <v>216</v>
      </c>
      <c r="AH10" s="2" t="s">
        <v>217</v>
      </c>
      <c r="AI10" s="2" t="s">
        <v>218</v>
      </c>
    </row>
    <row r="11" spans="1:35">
      <c r="A11" s="79"/>
      <c r="B11" s="79"/>
      <c r="C11" s="79"/>
      <c r="D11" s="79"/>
      <c r="E11" s="79"/>
      <c r="F11" s="79"/>
      <c r="G11" s="79"/>
      <c r="H11" s="85"/>
      <c r="I11" s="85"/>
      <c r="J11" s="85"/>
      <c r="K11" s="85"/>
      <c r="L11" s="85"/>
      <c r="M11" s="85"/>
      <c r="N11" s="85"/>
      <c r="O11" s="85"/>
      <c r="P11" s="85"/>
      <c r="Q11" s="85"/>
      <c r="R11" s="85"/>
      <c r="S11" s="79"/>
      <c r="T11" s="79"/>
      <c r="U11" s="79"/>
      <c r="V11" s="87"/>
      <c r="W11" s="79"/>
      <c r="X11" s="79"/>
      <c r="Y11" s="79"/>
      <c r="Z11" s="79"/>
      <c r="AA11" s="85"/>
      <c r="AB11" s="86"/>
      <c r="AC11" s="79"/>
      <c r="AD11" s="79"/>
      <c r="AE11" s="79"/>
      <c r="AF11" s="79"/>
      <c r="AG11" s="87"/>
      <c r="AH11" s="79"/>
      <c r="AI11" s="79"/>
    </row>
    <row r="12" spans="1:35" ht="16" thickBot="1">
      <c r="A12" s="236" t="s">
        <v>219</v>
      </c>
      <c r="B12" s="236"/>
      <c r="C12" s="236"/>
      <c r="D12" s="236"/>
      <c r="E12" s="236"/>
      <c r="F12" s="2"/>
      <c r="G12" s="2"/>
      <c r="H12" s="7"/>
      <c r="I12" s="7"/>
      <c r="J12" s="7"/>
      <c r="K12" s="7"/>
      <c r="L12" s="7"/>
      <c r="M12" s="7"/>
      <c r="N12" s="7"/>
      <c r="O12" s="7"/>
      <c r="P12" s="7"/>
      <c r="Q12" s="7"/>
      <c r="R12" s="7"/>
      <c r="S12" s="2"/>
      <c r="T12" s="2"/>
      <c r="U12" s="2"/>
      <c r="V12" s="84"/>
      <c r="W12" s="2"/>
      <c r="X12" s="2"/>
      <c r="Y12" s="2"/>
      <c r="Z12" s="2"/>
      <c r="AA12" s="7"/>
      <c r="AB12" s="83"/>
      <c r="AC12" s="2"/>
      <c r="AD12" s="2"/>
      <c r="AE12" s="2"/>
      <c r="AF12" s="2"/>
      <c r="AG12" s="84"/>
      <c r="AH12" s="2"/>
      <c r="AI12" s="2"/>
    </row>
    <row r="13" spans="1:35">
      <c r="A13">
        <v>4</v>
      </c>
      <c r="B13" t="s">
        <v>220</v>
      </c>
      <c r="C13">
        <v>152642208</v>
      </c>
      <c r="D13">
        <v>152642209</v>
      </c>
      <c r="E13" t="s">
        <v>221</v>
      </c>
      <c r="F13" t="s">
        <v>222</v>
      </c>
      <c r="G13" s="88" t="s">
        <v>223</v>
      </c>
      <c r="H13" t="s">
        <v>224</v>
      </c>
      <c r="I13" t="s">
        <v>225</v>
      </c>
      <c r="J13" t="s">
        <v>226</v>
      </c>
      <c r="K13" t="s">
        <v>227</v>
      </c>
      <c r="L13" t="s">
        <v>228</v>
      </c>
      <c r="M13" t="s">
        <v>229</v>
      </c>
      <c r="N13" t="s">
        <v>230</v>
      </c>
      <c r="O13" t="s">
        <v>231</v>
      </c>
      <c r="P13" t="s">
        <v>232</v>
      </c>
      <c r="Q13" t="s">
        <v>233</v>
      </c>
      <c r="R13" s="88" t="s">
        <v>234</v>
      </c>
      <c r="S13">
        <v>1689</v>
      </c>
      <c r="T13" t="s">
        <v>235</v>
      </c>
      <c r="U13" t="s">
        <v>236</v>
      </c>
      <c r="V13">
        <v>0</v>
      </c>
      <c r="W13" t="s">
        <v>238</v>
      </c>
      <c r="X13" t="s">
        <v>109</v>
      </c>
      <c r="Y13" t="s">
        <v>109</v>
      </c>
      <c r="Z13" s="88" t="s">
        <v>239</v>
      </c>
      <c r="AA13" s="204">
        <v>448</v>
      </c>
      <c r="AB13" s="79" t="s">
        <v>237</v>
      </c>
      <c r="AC13" t="s">
        <v>118</v>
      </c>
      <c r="AD13" s="88" t="s">
        <v>118</v>
      </c>
      <c r="AE13" t="s">
        <v>118</v>
      </c>
      <c r="AF13" t="s">
        <v>118</v>
      </c>
      <c r="AG13" t="s">
        <v>240</v>
      </c>
      <c r="AH13" t="s">
        <v>118</v>
      </c>
      <c r="AI13" t="s">
        <v>241</v>
      </c>
    </row>
    <row r="14" spans="1:35">
      <c r="A14">
        <v>6</v>
      </c>
      <c r="B14" t="s">
        <v>77</v>
      </c>
      <c r="C14">
        <v>93899212</v>
      </c>
      <c r="D14">
        <v>93899213</v>
      </c>
      <c r="E14" t="s">
        <v>242</v>
      </c>
      <c r="F14" t="s">
        <v>222</v>
      </c>
      <c r="G14" s="77" t="s">
        <v>243</v>
      </c>
      <c r="H14" t="s">
        <v>244</v>
      </c>
      <c r="I14" t="s">
        <v>245</v>
      </c>
      <c r="J14" t="s">
        <v>246</v>
      </c>
      <c r="K14" t="s">
        <v>247</v>
      </c>
      <c r="L14" t="s">
        <v>248</v>
      </c>
      <c r="M14" t="s">
        <v>249</v>
      </c>
      <c r="N14" t="s">
        <v>250</v>
      </c>
      <c r="O14" t="s">
        <v>251</v>
      </c>
      <c r="P14" t="s">
        <v>252</v>
      </c>
      <c r="Q14" t="s">
        <v>253</v>
      </c>
      <c r="R14" s="77" t="s">
        <v>254</v>
      </c>
      <c r="S14">
        <v>1600</v>
      </c>
      <c r="T14" t="s">
        <v>255</v>
      </c>
      <c r="U14" t="s">
        <v>256</v>
      </c>
      <c r="V14">
        <v>6103</v>
      </c>
      <c r="W14" t="s">
        <v>238</v>
      </c>
      <c r="X14" t="s">
        <v>109</v>
      </c>
      <c r="Y14" t="s">
        <v>109</v>
      </c>
      <c r="Z14" s="77" t="s">
        <v>257</v>
      </c>
      <c r="AA14" s="79">
        <v>1103</v>
      </c>
      <c r="AB14" s="79" t="s">
        <v>206</v>
      </c>
      <c r="AC14" t="s">
        <v>258</v>
      </c>
      <c r="AD14" s="77" t="s">
        <v>259</v>
      </c>
      <c r="AE14" t="s">
        <v>118</v>
      </c>
      <c r="AF14" t="s">
        <v>118</v>
      </c>
      <c r="AG14" t="s">
        <v>118</v>
      </c>
      <c r="AH14" t="s">
        <v>118</v>
      </c>
      <c r="AI14" t="s">
        <v>118</v>
      </c>
    </row>
    <row r="15" spans="1:35">
      <c r="A15">
        <v>9</v>
      </c>
      <c r="B15" t="s">
        <v>155</v>
      </c>
      <c r="C15">
        <v>89281927</v>
      </c>
      <c r="D15">
        <v>89281928</v>
      </c>
      <c r="E15" t="s">
        <v>260</v>
      </c>
      <c r="F15" t="s">
        <v>223</v>
      </c>
      <c r="G15" s="77" t="s">
        <v>261</v>
      </c>
      <c r="H15" t="s">
        <v>262</v>
      </c>
      <c r="I15" t="s">
        <v>263</v>
      </c>
      <c r="J15" t="s">
        <v>264</v>
      </c>
      <c r="K15" t="s">
        <v>265</v>
      </c>
      <c r="L15" t="s">
        <v>266</v>
      </c>
      <c r="M15" t="s">
        <v>267</v>
      </c>
      <c r="N15" t="s">
        <v>268</v>
      </c>
      <c r="O15" t="s">
        <v>269</v>
      </c>
      <c r="P15" t="s">
        <v>270</v>
      </c>
      <c r="Q15" t="s">
        <v>271</v>
      </c>
      <c r="R15" s="77" t="s">
        <v>272</v>
      </c>
      <c r="S15">
        <v>1491</v>
      </c>
      <c r="T15" t="s">
        <v>273</v>
      </c>
      <c r="U15" t="s">
        <v>256</v>
      </c>
      <c r="V15">
        <v>620</v>
      </c>
      <c r="W15" t="s">
        <v>274</v>
      </c>
      <c r="X15" t="s">
        <v>61</v>
      </c>
      <c r="Y15" t="s">
        <v>109</v>
      </c>
      <c r="Z15" s="77" t="s">
        <v>257</v>
      </c>
      <c r="AA15" s="79">
        <v>746</v>
      </c>
      <c r="AB15" s="79" t="s">
        <v>206</v>
      </c>
      <c r="AC15" t="s">
        <v>275</v>
      </c>
      <c r="AD15" s="77" t="s">
        <v>276</v>
      </c>
      <c r="AE15" t="s">
        <v>277</v>
      </c>
      <c r="AF15" t="s">
        <v>278</v>
      </c>
      <c r="AG15" t="s">
        <v>279</v>
      </c>
      <c r="AH15" t="s">
        <v>280</v>
      </c>
      <c r="AI15" t="s">
        <v>280</v>
      </c>
    </row>
    <row r="16" spans="1:35">
      <c r="A16">
        <v>11</v>
      </c>
      <c r="B16" t="s">
        <v>220</v>
      </c>
      <c r="C16">
        <v>52901534</v>
      </c>
      <c r="D16">
        <v>52901535</v>
      </c>
      <c r="E16" t="s">
        <v>281</v>
      </c>
      <c r="F16" t="s">
        <v>261</v>
      </c>
      <c r="G16" s="77" t="s">
        <v>223</v>
      </c>
      <c r="H16" t="s">
        <v>282</v>
      </c>
      <c r="I16" t="s">
        <v>283</v>
      </c>
      <c r="J16" t="s">
        <v>284</v>
      </c>
      <c r="K16" t="s">
        <v>285</v>
      </c>
      <c r="L16" t="s">
        <v>286</v>
      </c>
      <c r="M16" t="s">
        <v>287</v>
      </c>
      <c r="N16" t="s">
        <v>288</v>
      </c>
      <c r="O16" t="s">
        <v>289</v>
      </c>
      <c r="P16" t="s">
        <v>290</v>
      </c>
      <c r="Q16" t="s">
        <v>291</v>
      </c>
      <c r="R16" s="77" t="s">
        <v>292</v>
      </c>
      <c r="S16">
        <v>1460</v>
      </c>
      <c r="T16" t="s">
        <v>255</v>
      </c>
      <c r="U16" t="s">
        <v>256</v>
      </c>
      <c r="V16">
        <v>1227</v>
      </c>
      <c r="W16" t="s">
        <v>293</v>
      </c>
      <c r="X16" t="s">
        <v>109</v>
      </c>
      <c r="Y16" t="s">
        <v>109</v>
      </c>
      <c r="Z16" s="77" t="s">
        <v>257</v>
      </c>
      <c r="AA16" s="79">
        <v>333</v>
      </c>
      <c r="AB16" s="79" t="s">
        <v>237</v>
      </c>
      <c r="AC16" t="s">
        <v>118</v>
      </c>
      <c r="AD16" s="77" t="s">
        <v>118</v>
      </c>
      <c r="AE16" t="s">
        <v>118</v>
      </c>
      <c r="AF16" t="s">
        <v>118</v>
      </c>
      <c r="AG16" t="s">
        <v>294</v>
      </c>
      <c r="AH16" t="s">
        <v>118</v>
      </c>
      <c r="AI16" t="s">
        <v>295</v>
      </c>
    </row>
    <row r="17" spans="1:35">
      <c r="A17">
        <v>12</v>
      </c>
      <c r="B17" t="s">
        <v>220</v>
      </c>
      <c r="C17">
        <v>56984120</v>
      </c>
      <c r="D17">
        <v>56984121</v>
      </c>
      <c r="E17" t="s">
        <v>296</v>
      </c>
      <c r="F17" t="s">
        <v>222</v>
      </c>
      <c r="G17" s="77" t="s">
        <v>243</v>
      </c>
      <c r="H17" t="s">
        <v>297</v>
      </c>
      <c r="I17" t="s">
        <v>298</v>
      </c>
      <c r="J17" t="s">
        <v>299</v>
      </c>
      <c r="K17" t="s">
        <v>300</v>
      </c>
      <c r="L17" t="s">
        <v>301</v>
      </c>
      <c r="M17" t="s">
        <v>302</v>
      </c>
      <c r="N17" t="s">
        <v>303</v>
      </c>
      <c r="O17" t="s">
        <v>304</v>
      </c>
      <c r="P17" t="s">
        <v>305</v>
      </c>
      <c r="Q17" t="s">
        <v>306</v>
      </c>
      <c r="R17" s="77" t="s">
        <v>307</v>
      </c>
      <c r="S17">
        <v>1456</v>
      </c>
      <c r="T17" t="s">
        <v>235</v>
      </c>
      <c r="U17" t="s">
        <v>256</v>
      </c>
      <c r="V17">
        <v>8588</v>
      </c>
      <c r="W17" t="s">
        <v>308</v>
      </c>
      <c r="X17" t="s">
        <v>109</v>
      </c>
      <c r="Y17" t="s">
        <v>109</v>
      </c>
      <c r="Z17" s="77" t="s">
        <v>257</v>
      </c>
      <c r="AA17" s="79">
        <v>635</v>
      </c>
      <c r="AB17" s="79" t="s">
        <v>237</v>
      </c>
      <c r="AC17" t="s">
        <v>118</v>
      </c>
      <c r="AD17" s="77" t="s">
        <v>118</v>
      </c>
      <c r="AE17" t="s">
        <v>118</v>
      </c>
      <c r="AF17" t="s">
        <v>118</v>
      </c>
      <c r="AG17" t="s">
        <v>118</v>
      </c>
      <c r="AH17" t="s">
        <v>118</v>
      </c>
      <c r="AI17" t="s">
        <v>118</v>
      </c>
    </row>
    <row r="18" spans="1:35">
      <c r="A18">
        <v>13</v>
      </c>
      <c r="B18" t="s">
        <v>147</v>
      </c>
      <c r="C18">
        <v>85374062</v>
      </c>
      <c r="D18">
        <v>85374063</v>
      </c>
      <c r="E18" t="s">
        <v>309</v>
      </c>
      <c r="F18" t="s">
        <v>261</v>
      </c>
      <c r="G18" s="77" t="s">
        <v>223</v>
      </c>
      <c r="H18" t="s">
        <v>310</v>
      </c>
      <c r="I18" t="s">
        <v>311</v>
      </c>
      <c r="J18" t="s">
        <v>312</v>
      </c>
      <c r="K18" t="s">
        <v>313</v>
      </c>
      <c r="L18" t="s">
        <v>314</v>
      </c>
      <c r="M18" t="s">
        <v>315</v>
      </c>
      <c r="N18" t="s">
        <v>316</v>
      </c>
      <c r="O18" t="s">
        <v>317</v>
      </c>
      <c r="P18" t="s">
        <v>318</v>
      </c>
      <c r="Q18" t="s">
        <v>319</v>
      </c>
      <c r="R18" s="77" t="s">
        <v>320</v>
      </c>
      <c r="S18">
        <v>1451</v>
      </c>
      <c r="T18" t="s">
        <v>255</v>
      </c>
      <c r="U18" t="s">
        <v>256</v>
      </c>
      <c r="V18">
        <v>10797</v>
      </c>
      <c r="W18" t="s">
        <v>321</v>
      </c>
      <c r="X18" t="s">
        <v>109</v>
      </c>
      <c r="Y18" t="s">
        <v>109</v>
      </c>
      <c r="Z18" s="77" t="s">
        <v>257</v>
      </c>
      <c r="AA18" s="79">
        <v>1054</v>
      </c>
      <c r="AB18" s="79" t="s">
        <v>237</v>
      </c>
      <c r="AC18" t="s">
        <v>118</v>
      </c>
      <c r="AD18" s="77" t="s">
        <v>118</v>
      </c>
      <c r="AE18" t="s">
        <v>118</v>
      </c>
      <c r="AF18" t="s">
        <v>118</v>
      </c>
      <c r="AG18" t="s">
        <v>118</v>
      </c>
      <c r="AH18" t="s">
        <v>118</v>
      </c>
      <c r="AI18" t="s">
        <v>118</v>
      </c>
    </row>
    <row r="19" spans="1:35">
      <c r="A19">
        <v>14</v>
      </c>
      <c r="B19" t="s">
        <v>143</v>
      </c>
      <c r="C19">
        <v>134502962</v>
      </c>
      <c r="D19">
        <v>134502963</v>
      </c>
      <c r="E19" t="s">
        <v>322</v>
      </c>
      <c r="F19" t="s">
        <v>261</v>
      </c>
      <c r="G19" s="77" t="s">
        <v>222</v>
      </c>
      <c r="H19" t="s">
        <v>323</v>
      </c>
      <c r="I19" t="s">
        <v>324</v>
      </c>
      <c r="J19" t="s">
        <v>325</v>
      </c>
      <c r="K19" t="s">
        <v>326</v>
      </c>
      <c r="L19" t="s">
        <v>327</v>
      </c>
      <c r="M19" t="s">
        <v>328</v>
      </c>
      <c r="N19" t="s">
        <v>329</v>
      </c>
      <c r="O19" t="s">
        <v>330</v>
      </c>
      <c r="P19" t="s">
        <v>331</v>
      </c>
      <c r="Q19" t="s">
        <v>332</v>
      </c>
      <c r="R19" s="77" t="s">
        <v>333</v>
      </c>
      <c r="S19">
        <v>1439</v>
      </c>
      <c r="T19" t="s">
        <v>273</v>
      </c>
      <c r="U19" t="s">
        <v>256</v>
      </c>
      <c r="V19">
        <v>102</v>
      </c>
      <c r="W19" t="s">
        <v>334</v>
      </c>
      <c r="X19" t="s">
        <v>109</v>
      </c>
      <c r="Y19" t="s">
        <v>109</v>
      </c>
      <c r="Z19" s="77" t="s">
        <v>239</v>
      </c>
      <c r="AA19" s="79">
        <v>1216</v>
      </c>
      <c r="AB19" s="79" t="s">
        <v>237</v>
      </c>
      <c r="AC19" t="s">
        <v>118</v>
      </c>
      <c r="AD19" s="77" t="s">
        <v>118</v>
      </c>
      <c r="AE19" t="s">
        <v>118</v>
      </c>
      <c r="AF19" t="s">
        <v>118</v>
      </c>
      <c r="AG19" t="s">
        <v>335</v>
      </c>
      <c r="AH19" t="s">
        <v>118</v>
      </c>
      <c r="AI19" t="s">
        <v>336</v>
      </c>
    </row>
    <row r="20" spans="1:35">
      <c r="A20">
        <v>16</v>
      </c>
      <c r="B20" t="s">
        <v>220</v>
      </c>
      <c r="C20">
        <v>68400403</v>
      </c>
      <c r="D20">
        <v>68400404</v>
      </c>
      <c r="E20" t="s">
        <v>337</v>
      </c>
      <c r="F20" t="s">
        <v>222</v>
      </c>
      <c r="G20" s="77" t="s">
        <v>223</v>
      </c>
      <c r="H20" t="s">
        <v>338</v>
      </c>
      <c r="I20" t="s">
        <v>339</v>
      </c>
      <c r="J20" t="s">
        <v>340</v>
      </c>
      <c r="K20" t="s">
        <v>341</v>
      </c>
      <c r="L20" t="s">
        <v>342</v>
      </c>
      <c r="M20" t="s">
        <v>343</v>
      </c>
      <c r="N20" t="s">
        <v>344</v>
      </c>
      <c r="O20" t="s">
        <v>345</v>
      </c>
      <c r="P20" t="s">
        <v>297</v>
      </c>
      <c r="Q20" t="s">
        <v>346</v>
      </c>
      <c r="R20" s="77" t="s">
        <v>347</v>
      </c>
      <c r="S20">
        <v>1384</v>
      </c>
      <c r="T20" t="s">
        <v>273</v>
      </c>
      <c r="U20" t="s">
        <v>236</v>
      </c>
      <c r="V20">
        <v>4900</v>
      </c>
      <c r="W20" t="s">
        <v>348</v>
      </c>
      <c r="X20" t="s">
        <v>109</v>
      </c>
      <c r="Y20" t="s">
        <v>109</v>
      </c>
      <c r="Z20" s="77" t="s">
        <v>239</v>
      </c>
      <c r="AA20" s="79">
        <v>971</v>
      </c>
      <c r="AB20" s="79" t="s">
        <v>237</v>
      </c>
      <c r="AC20" t="s">
        <v>118</v>
      </c>
      <c r="AD20" s="77" t="s">
        <v>118</v>
      </c>
      <c r="AE20" t="s">
        <v>118</v>
      </c>
      <c r="AF20" t="s">
        <v>118</v>
      </c>
      <c r="AG20" t="s">
        <v>349</v>
      </c>
      <c r="AH20" t="s">
        <v>118</v>
      </c>
      <c r="AI20" t="s">
        <v>350</v>
      </c>
    </row>
    <row r="21" spans="1:35">
      <c r="A21">
        <v>17</v>
      </c>
      <c r="B21" t="s">
        <v>155</v>
      </c>
      <c r="C21">
        <v>91491212</v>
      </c>
      <c r="D21">
        <v>91491213</v>
      </c>
      <c r="E21" t="s">
        <v>351</v>
      </c>
      <c r="F21" t="s">
        <v>243</v>
      </c>
      <c r="G21" s="77" t="s">
        <v>222</v>
      </c>
      <c r="H21" t="s">
        <v>352</v>
      </c>
      <c r="I21" t="s">
        <v>353</v>
      </c>
      <c r="J21" t="s">
        <v>354</v>
      </c>
      <c r="K21" t="s">
        <v>355</v>
      </c>
      <c r="L21" t="s">
        <v>356</v>
      </c>
      <c r="M21" t="s">
        <v>357</v>
      </c>
      <c r="N21" t="s">
        <v>358</v>
      </c>
      <c r="O21" t="s">
        <v>359</v>
      </c>
      <c r="P21" t="s">
        <v>360</v>
      </c>
      <c r="Q21" t="s">
        <v>361</v>
      </c>
      <c r="R21" s="77" t="s">
        <v>362</v>
      </c>
      <c r="S21">
        <v>1376</v>
      </c>
      <c r="T21" t="s">
        <v>273</v>
      </c>
      <c r="U21" t="s">
        <v>236</v>
      </c>
      <c r="V21">
        <v>805</v>
      </c>
      <c r="W21" t="s">
        <v>363</v>
      </c>
      <c r="X21" t="s">
        <v>109</v>
      </c>
      <c r="Y21" t="s">
        <v>109</v>
      </c>
      <c r="Z21" s="77" t="s">
        <v>257</v>
      </c>
      <c r="AA21" s="79">
        <v>1032</v>
      </c>
      <c r="AB21" s="79" t="s">
        <v>237</v>
      </c>
      <c r="AC21" t="s">
        <v>118</v>
      </c>
      <c r="AD21" s="77" t="s">
        <v>118</v>
      </c>
      <c r="AE21" t="s">
        <v>118</v>
      </c>
      <c r="AF21" t="s">
        <v>118</v>
      </c>
      <c r="AG21" t="s">
        <v>118</v>
      </c>
      <c r="AH21" t="s">
        <v>118</v>
      </c>
      <c r="AI21" t="s">
        <v>118</v>
      </c>
    </row>
    <row r="22" spans="1:35">
      <c r="A22">
        <v>18</v>
      </c>
      <c r="B22" t="s">
        <v>73</v>
      </c>
      <c r="C22">
        <v>126147105</v>
      </c>
      <c r="D22">
        <v>126147106</v>
      </c>
      <c r="E22" t="s">
        <v>364</v>
      </c>
      <c r="F22" t="s">
        <v>261</v>
      </c>
      <c r="G22" s="77" t="s">
        <v>243</v>
      </c>
      <c r="H22" t="s">
        <v>365</v>
      </c>
      <c r="I22" t="s">
        <v>366</v>
      </c>
      <c r="J22" t="s">
        <v>367</v>
      </c>
      <c r="K22" t="s">
        <v>368</v>
      </c>
      <c r="L22" t="s">
        <v>369</v>
      </c>
      <c r="M22" t="s">
        <v>370</v>
      </c>
      <c r="N22" t="s">
        <v>371</v>
      </c>
      <c r="O22" t="s">
        <v>372</v>
      </c>
      <c r="P22" t="s">
        <v>373</v>
      </c>
      <c r="Q22" t="s">
        <v>374</v>
      </c>
      <c r="R22" s="77" t="s">
        <v>375</v>
      </c>
      <c r="S22">
        <v>1365</v>
      </c>
      <c r="T22" t="s">
        <v>235</v>
      </c>
      <c r="U22" t="s">
        <v>256</v>
      </c>
      <c r="V22">
        <v>2882</v>
      </c>
      <c r="W22" t="s">
        <v>376</v>
      </c>
      <c r="X22" t="s">
        <v>109</v>
      </c>
      <c r="Y22" t="s">
        <v>109</v>
      </c>
      <c r="Z22" s="77" t="s">
        <v>239</v>
      </c>
      <c r="AA22" s="79">
        <v>396</v>
      </c>
      <c r="AB22" s="79" t="s">
        <v>237</v>
      </c>
      <c r="AC22" t="s">
        <v>118</v>
      </c>
      <c r="AD22" s="77" t="s">
        <v>118</v>
      </c>
      <c r="AE22" t="s">
        <v>118</v>
      </c>
      <c r="AF22" t="s">
        <v>118</v>
      </c>
      <c r="AG22" t="s">
        <v>377</v>
      </c>
      <c r="AH22" t="s">
        <v>118</v>
      </c>
      <c r="AI22" t="s">
        <v>378</v>
      </c>
    </row>
    <row r="23" spans="1:35">
      <c r="A23">
        <v>19</v>
      </c>
      <c r="B23" t="s">
        <v>75</v>
      </c>
      <c r="C23">
        <v>82591359</v>
      </c>
      <c r="D23">
        <v>82591360</v>
      </c>
      <c r="E23" t="s">
        <v>379</v>
      </c>
      <c r="F23" t="s">
        <v>223</v>
      </c>
      <c r="G23" s="77" t="s">
        <v>243</v>
      </c>
      <c r="H23" t="s">
        <v>380</v>
      </c>
      <c r="I23" t="s">
        <v>381</v>
      </c>
      <c r="J23" t="s">
        <v>382</v>
      </c>
      <c r="K23" t="s">
        <v>383</v>
      </c>
      <c r="L23" t="s">
        <v>384</v>
      </c>
      <c r="M23" t="s">
        <v>385</v>
      </c>
      <c r="N23" t="s">
        <v>386</v>
      </c>
      <c r="O23" t="s">
        <v>387</v>
      </c>
      <c r="P23" t="s">
        <v>388</v>
      </c>
      <c r="Q23" t="s">
        <v>389</v>
      </c>
      <c r="R23" s="77" t="s">
        <v>390</v>
      </c>
      <c r="S23">
        <v>1356</v>
      </c>
      <c r="T23" t="s">
        <v>235</v>
      </c>
      <c r="U23" t="s">
        <v>236</v>
      </c>
      <c r="V23">
        <v>262</v>
      </c>
      <c r="W23" t="s">
        <v>391</v>
      </c>
      <c r="X23" t="s">
        <v>109</v>
      </c>
      <c r="Y23" t="s">
        <v>109</v>
      </c>
      <c r="Z23" s="77" t="s">
        <v>239</v>
      </c>
      <c r="AA23" s="79">
        <v>932</v>
      </c>
      <c r="AB23" s="79" t="s">
        <v>237</v>
      </c>
      <c r="AC23" t="s">
        <v>118</v>
      </c>
      <c r="AD23" s="77" t="s">
        <v>118</v>
      </c>
      <c r="AE23" t="s">
        <v>118</v>
      </c>
      <c r="AF23" t="s">
        <v>118</v>
      </c>
      <c r="AG23" t="s">
        <v>118</v>
      </c>
      <c r="AH23" t="s">
        <v>118</v>
      </c>
      <c r="AI23" t="s">
        <v>118</v>
      </c>
    </row>
    <row r="24" spans="1:35">
      <c r="A24">
        <v>20</v>
      </c>
      <c r="B24" t="s">
        <v>77</v>
      </c>
      <c r="C24">
        <v>57394992</v>
      </c>
      <c r="D24">
        <v>57394993</v>
      </c>
      <c r="E24" t="s">
        <v>392</v>
      </c>
      <c r="F24" t="s">
        <v>223</v>
      </c>
      <c r="G24" s="77" t="s">
        <v>261</v>
      </c>
      <c r="H24" t="s">
        <v>393</v>
      </c>
      <c r="I24" t="s">
        <v>394</v>
      </c>
      <c r="J24" t="s">
        <v>395</v>
      </c>
      <c r="K24" t="s">
        <v>396</v>
      </c>
      <c r="L24" t="s">
        <v>397</v>
      </c>
      <c r="M24" t="s">
        <v>398</v>
      </c>
      <c r="N24" t="s">
        <v>399</v>
      </c>
      <c r="O24" t="s">
        <v>400</v>
      </c>
      <c r="P24" t="s">
        <v>401</v>
      </c>
      <c r="Q24" t="s">
        <v>402</v>
      </c>
      <c r="R24" s="77" t="s">
        <v>403</v>
      </c>
      <c r="S24">
        <v>1348</v>
      </c>
      <c r="T24" t="s">
        <v>235</v>
      </c>
      <c r="U24" t="s">
        <v>236</v>
      </c>
      <c r="V24">
        <v>1034</v>
      </c>
      <c r="W24" t="s">
        <v>404</v>
      </c>
      <c r="X24" t="s">
        <v>109</v>
      </c>
      <c r="Y24" t="s">
        <v>109</v>
      </c>
      <c r="Z24" s="77" t="s">
        <v>257</v>
      </c>
      <c r="AA24" s="79">
        <v>1009</v>
      </c>
      <c r="AB24" s="79" t="s">
        <v>237</v>
      </c>
      <c r="AC24" t="s">
        <v>118</v>
      </c>
      <c r="AD24" s="77" t="s">
        <v>118</v>
      </c>
      <c r="AE24" t="s">
        <v>118</v>
      </c>
      <c r="AF24" t="s">
        <v>118</v>
      </c>
      <c r="AG24" t="s">
        <v>405</v>
      </c>
      <c r="AH24" t="s">
        <v>118</v>
      </c>
      <c r="AI24" t="s">
        <v>406</v>
      </c>
    </row>
    <row r="25" spans="1:35">
      <c r="A25">
        <v>21</v>
      </c>
      <c r="B25" t="s">
        <v>60</v>
      </c>
      <c r="C25">
        <v>12395864</v>
      </c>
      <c r="D25">
        <v>12395865</v>
      </c>
      <c r="E25" t="s">
        <v>407</v>
      </c>
      <c r="F25" t="s">
        <v>243</v>
      </c>
      <c r="G25" s="77" t="s">
        <v>222</v>
      </c>
      <c r="H25" t="s">
        <v>408</v>
      </c>
      <c r="I25" t="s">
        <v>409</v>
      </c>
      <c r="J25" t="s">
        <v>410</v>
      </c>
      <c r="K25" t="s">
        <v>411</v>
      </c>
      <c r="L25" t="s">
        <v>412</v>
      </c>
      <c r="M25" t="s">
        <v>413</v>
      </c>
      <c r="N25" t="s">
        <v>414</v>
      </c>
      <c r="O25" t="s">
        <v>415</v>
      </c>
      <c r="P25" t="s">
        <v>416</v>
      </c>
      <c r="Q25" t="s">
        <v>417</v>
      </c>
      <c r="R25" s="77" t="s">
        <v>418</v>
      </c>
      <c r="S25">
        <v>1333</v>
      </c>
      <c r="T25" t="s">
        <v>255</v>
      </c>
      <c r="U25" t="s">
        <v>236</v>
      </c>
      <c r="V25">
        <v>11932</v>
      </c>
      <c r="W25" t="s">
        <v>419</v>
      </c>
      <c r="X25" t="s">
        <v>109</v>
      </c>
      <c r="Y25" t="s">
        <v>109</v>
      </c>
      <c r="Z25" s="77" t="s">
        <v>257</v>
      </c>
      <c r="AA25" s="79">
        <v>699</v>
      </c>
      <c r="AB25" s="79" t="s">
        <v>206</v>
      </c>
      <c r="AC25" t="s">
        <v>420</v>
      </c>
      <c r="AD25" s="77" t="s">
        <v>421</v>
      </c>
      <c r="AE25" t="s">
        <v>118</v>
      </c>
      <c r="AF25" t="s">
        <v>118</v>
      </c>
      <c r="AG25" t="s">
        <v>422</v>
      </c>
      <c r="AH25" t="s">
        <v>118</v>
      </c>
      <c r="AI25" t="s">
        <v>423</v>
      </c>
    </row>
    <row r="26" spans="1:35">
      <c r="A26">
        <v>22</v>
      </c>
      <c r="B26" t="s">
        <v>147</v>
      </c>
      <c r="C26">
        <v>90668530</v>
      </c>
      <c r="D26">
        <v>90668531</v>
      </c>
      <c r="E26" t="s">
        <v>424</v>
      </c>
      <c r="F26" t="s">
        <v>223</v>
      </c>
      <c r="G26" s="77" t="s">
        <v>261</v>
      </c>
      <c r="H26" t="s">
        <v>315</v>
      </c>
      <c r="I26" t="s">
        <v>425</v>
      </c>
      <c r="J26" t="s">
        <v>426</v>
      </c>
      <c r="K26" t="s">
        <v>427</v>
      </c>
      <c r="L26" t="s">
        <v>428</v>
      </c>
      <c r="M26" t="s">
        <v>429</v>
      </c>
      <c r="N26" t="s">
        <v>430</v>
      </c>
      <c r="O26" t="s">
        <v>431</v>
      </c>
      <c r="P26" t="s">
        <v>425</v>
      </c>
      <c r="Q26" t="s">
        <v>432</v>
      </c>
      <c r="R26" s="77" t="s">
        <v>433</v>
      </c>
      <c r="S26">
        <v>1331</v>
      </c>
      <c r="T26" t="s">
        <v>255</v>
      </c>
      <c r="U26" t="s">
        <v>256</v>
      </c>
      <c r="V26">
        <v>18730</v>
      </c>
      <c r="W26" t="s">
        <v>434</v>
      </c>
      <c r="X26" t="s">
        <v>109</v>
      </c>
      <c r="Y26" t="s">
        <v>109</v>
      </c>
      <c r="Z26" s="77" t="s">
        <v>257</v>
      </c>
      <c r="AA26" s="79">
        <v>294</v>
      </c>
      <c r="AB26" s="79" t="s">
        <v>206</v>
      </c>
      <c r="AC26" t="s">
        <v>435</v>
      </c>
      <c r="AD26" s="77" t="s">
        <v>436</v>
      </c>
      <c r="AE26" t="s">
        <v>118</v>
      </c>
      <c r="AF26" t="s">
        <v>118</v>
      </c>
      <c r="AG26" t="s">
        <v>437</v>
      </c>
      <c r="AH26" t="s">
        <v>118</v>
      </c>
      <c r="AI26" t="s">
        <v>438</v>
      </c>
    </row>
    <row r="27" spans="1:35">
      <c r="A27">
        <v>23</v>
      </c>
      <c r="B27" t="s">
        <v>151</v>
      </c>
      <c r="C27">
        <v>83746037</v>
      </c>
      <c r="D27">
        <v>83746038</v>
      </c>
      <c r="E27" t="s">
        <v>439</v>
      </c>
      <c r="F27" t="s">
        <v>243</v>
      </c>
      <c r="G27" s="77" t="s">
        <v>223</v>
      </c>
      <c r="H27" t="s">
        <v>440</v>
      </c>
      <c r="I27" t="s">
        <v>441</v>
      </c>
      <c r="J27" t="s">
        <v>442</v>
      </c>
      <c r="K27" t="s">
        <v>443</v>
      </c>
      <c r="L27" t="s">
        <v>444</v>
      </c>
      <c r="M27" t="s">
        <v>445</v>
      </c>
      <c r="N27" t="s">
        <v>446</v>
      </c>
      <c r="O27" t="s">
        <v>447</v>
      </c>
      <c r="P27" t="s">
        <v>448</v>
      </c>
      <c r="Q27" t="s">
        <v>449</v>
      </c>
      <c r="R27" s="77" t="s">
        <v>450</v>
      </c>
      <c r="S27">
        <v>1321</v>
      </c>
      <c r="T27" t="s">
        <v>273</v>
      </c>
      <c r="U27" t="s">
        <v>256</v>
      </c>
      <c r="V27">
        <v>2541</v>
      </c>
      <c r="W27" t="s">
        <v>451</v>
      </c>
      <c r="X27" t="s">
        <v>109</v>
      </c>
      <c r="Y27" t="s">
        <v>109</v>
      </c>
      <c r="Z27" s="77" t="s">
        <v>239</v>
      </c>
      <c r="AA27" s="79">
        <v>244</v>
      </c>
      <c r="AB27" s="79" t="s">
        <v>237</v>
      </c>
      <c r="AC27" t="s">
        <v>118</v>
      </c>
      <c r="AD27" s="77" t="s">
        <v>118</v>
      </c>
      <c r="AE27" t="s">
        <v>118</v>
      </c>
      <c r="AF27" t="s">
        <v>118</v>
      </c>
      <c r="AG27" t="s">
        <v>452</v>
      </c>
      <c r="AH27" t="s">
        <v>118</v>
      </c>
      <c r="AI27" t="s">
        <v>453</v>
      </c>
    </row>
    <row r="28" spans="1:35">
      <c r="A28">
        <v>24</v>
      </c>
      <c r="B28" t="s">
        <v>454</v>
      </c>
      <c r="C28">
        <v>71084985</v>
      </c>
      <c r="D28">
        <v>71084986</v>
      </c>
      <c r="E28" t="s">
        <v>455</v>
      </c>
      <c r="F28" t="s">
        <v>223</v>
      </c>
      <c r="G28" s="77" t="s">
        <v>261</v>
      </c>
      <c r="H28" t="s">
        <v>456</v>
      </c>
      <c r="I28" t="s">
        <v>457</v>
      </c>
      <c r="J28" t="s">
        <v>458</v>
      </c>
      <c r="K28" t="s">
        <v>459</v>
      </c>
      <c r="L28" t="s">
        <v>460</v>
      </c>
      <c r="M28" t="s">
        <v>425</v>
      </c>
      <c r="N28" t="s">
        <v>461</v>
      </c>
      <c r="O28" t="s">
        <v>462</v>
      </c>
      <c r="P28" t="s">
        <v>463</v>
      </c>
      <c r="Q28" t="s">
        <v>464</v>
      </c>
      <c r="R28" s="77" t="s">
        <v>465</v>
      </c>
      <c r="S28">
        <v>1304</v>
      </c>
      <c r="T28" t="s">
        <v>273</v>
      </c>
      <c r="U28" t="s">
        <v>256</v>
      </c>
      <c r="V28">
        <v>140</v>
      </c>
      <c r="W28" t="s">
        <v>466</v>
      </c>
      <c r="X28" t="s">
        <v>109</v>
      </c>
      <c r="Y28" t="s">
        <v>109</v>
      </c>
      <c r="Z28" s="77" t="s">
        <v>257</v>
      </c>
      <c r="AA28" s="79">
        <v>1047</v>
      </c>
      <c r="AB28" s="79" t="s">
        <v>237</v>
      </c>
      <c r="AC28" t="s">
        <v>118</v>
      </c>
      <c r="AD28" s="77" t="s">
        <v>118</v>
      </c>
      <c r="AE28" t="s">
        <v>118</v>
      </c>
      <c r="AF28" t="s">
        <v>118</v>
      </c>
      <c r="AG28" t="s">
        <v>467</v>
      </c>
      <c r="AH28" t="s">
        <v>118</v>
      </c>
      <c r="AI28" t="s">
        <v>468</v>
      </c>
    </row>
    <row r="29" spans="1:35">
      <c r="A29">
        <v>25</v>
      </c>
      <c r="B29" t="s">
        <v>74</v>
      </c>
      <c r="C29">
        <v>36990267</v>
      </c>
      <c r="D29">
        <v>36990268</v>
      </c>
      <c r="E29" t="s">
        <v>469</v>
      </c>
      <c r="F29" t="s">
        <v>223</v>
      </c>
      <c r="G29" s="77" t="s">
        <v>261</v>
      </c>
      <c r="H29" t="s">
        <v>470</v>
      </c>
      <c r="I29" t="s">
        <v>471</v>
      </c>
      <c r="J29" t="s">
        <v>472</v>
      </c>
      <c r="K29" t="s">
        <v>473</v>
      </c>
      <c r="L29" t="s">
        <v>474</v>
      </c>
      <c r="M29" t="s">
        <v>475</v>
      </c>
      <c r="N29" t="s">
        <v>476</v>
      </c>
      <c r="O29" t="s">
        <v>477</v>
      </c>
      <c r="P29" t="s">
        <v>478</v>
      </c>
      <c r="Q29" t="s">
        <v>479</v>
      </c>
      <c r="R29" s="77" t="s">
        <v>480</v>
      </c>
      <c r="S29">
        <v>1273</v>
      </c>
      <c r="T29" t="s">
        <v>273</v>
      </c>
      <c r="U29" t="s">
        <v>236</v>
      </c>
      <c r="V29">
        <v>6610</v>
      </c>
      <c r="W29" t="s">
        <v>481</v>
      </c>
      <c r="X29" t="s">
        <v>109</v>
      </c>
      <c r="Y29" t="s">
        <v>109</v>
      </c>
      <c r="Z29" s="77" t="s">
        <v>257</v>
      </c>
      <c r="AA29" s="79">
        <v>281</v>
      </c>
      <c r="AB29" s="79" t="s">
        <v>237</v>
      </c>
      <c r="AC29" t="s">
        <v>118</v>
      </c>
      <c r="AD29" s="77" t="s">
        <v>118</v>
      </c>
      <c r="AE29" t="s">
        <v>118</v>
      </c>
      <c r="AF29" t="s">
        <v>118</v>
      </c>
      <c r="AG29" t="s">
        <v>118</v>
      </c>
      <c r="AH29" t="s">
        <v>118</v>
      </c>
      <c r="AI29" t="s">
        <v>118</v>
      </c>
    </row>
    <row r="30" spans="1:35">
      <c r="A30">
        <v>26</v>
      </c>
      <c r="B30" t="s">
        <v>482</v>
      </c>
      <c r="C30">
        <v>141503688</v>
      </c>
      <c r="D30">
        <v>141503689</v>
      </c>
      <c r="E30" t="s">
        <v>483</v>
      </c>
      <c r="F30" t="s">
        <v>222</v>
      </c>
      <c r="G30" s="77" t="s">
        <v>223</v>
      </c>
      <c r="H30" t="s">
        <v>484</v>
      </c>
      <c r="I30" t="s">
        <v>485</v>
      </c>
      <c r="J30" t="s">
        <v>486</v>
      </c>
      <c r="K30" t="s">
        <v>487</v>
      </c>
      <c r="L30" t="s">
        <v>307</v>
      </c>
      <c r="M30" t="s">
        <v>488</v>
      </c>
      <c r="N30" t="s">
        <v>489</v>
      </c>
      <c r="O30" t="s">
        <v>490</v>
      </c>
      <c r="P30" t="s">
        <v>491</v>
      </c>
      <c r="Q30" t="s">
        <v>492</v>
      </c>
      <c r="R30" s="77" t="s">
        <v>493</v>
      </c>
      <c r="S30">
        <v>1269</v>
      </c>
      <c r="T30" t="s">
        <v>235</v>
      </c>
      <c r="U30" t="s">
        <v>236</v>
      </c>
      <c r="V30">
        <v>669</v>
      </c>
      <c r="W30" t="s">
        <v>494</v>
      </c>
      <c r="X30" t="s">
        <v>109</v>
      </c>
      <c r="Y30" t="s">
        <v>109</v>
      </c>
      <c r="Z30" s="77" t="s">
        <v>239</v>
      </c>
      <c r="AA30" s="79">
        <v>692</v>
      </c>
      <c r="AB30" s="79" t="s">
        <v>237</v>
      </c>
      <c r="AC30" t="s">
        <v>118</v>
      </c>
      <c r="AD30" s="77" t="s">
        <v>118</v>
      </c>
      <c r="AE30" t="s">
        <v>118</v>
      </c>
      <c r="AF30" t="s">
        <v>118</v>
      </c>
      <c r="AG30" t="s">
        <v>118</v>
      </c>
      <c r="AH30" t="s">
        <v>118</v>
      </c>
      <c r="AI30" t="s">
        <v>118</v>
      </c>
    </row>
    <row r="31" spans="1:35">
      <c r="A31">
        <v>28</v>
      </c>
      <c r="B31" t="s">
        <v>220</v>
      </c>
      <c r="C31">
        <v>5110218</v>
      </c>
      <c r="D31">
        <v>5110219</v>
      </c>
      <c r="E31" t="s">
        <v>495</v>
      </c>
      <c r="F31" t="s">
        <v>243</v>
      </c>
      <c r="G31" s="77" t="s">
        <v>222</v>
      </c>
      <c r="H31" t="s">
        <v>496</v>
      </c>
      <c r="I31" t="s">
        <v>497</v>
      </c>
      <c r="J31" t="s">
        <v>498</v>
      </c>
      <c r="K31" t="s">
        <v>499</v>
      </c>
      <c r="L31" t="s">
        <v>500</v>
      </c>
      <c r="M31" t="s">
        <v>501</v>
      </c>
      <c r="N31" t="s">
        <v>502</v>
      </c>
      <c r="O31" t="s">
        <v>503</v>
      </c>
      <c r="P31" t="s">
        <v>504</v>
      </c>
      <c r="Q31" t="s">
        <v>505</v>
      </c>
      <c r="R31" s="77" t="s">
        <v>506</v>
      </c>
      <c r="S31">
        <v>1267</v>
      </c>
      <c r="T31" t="s">
        <v>255</v>
      </c>
      <c r="U31" t="s">
        <v>256</v>
      </c>
      <c r="V31">
        <v>12667</v>
      </c>
      <c r="W31" t="s">
        <v>507</v>
      </c>
      <c r="X31" t="s">
        <v>109</v>
      </c>
      <c r="Y31" t="s">
        <v>109</v>
      </c>
      <c r="Z31" s="77" t="s">
        <v>257</v>
      </c>
      <c r="AA31" s="79">
        <v>1178</v>
      </c>
      <c r="AB31" s="79" t="s">
        <v>237</v>
      </c>
      <c r="AC31" t="s">
        <v>118</v>
      </c>
      <c r="AD31" s="77" t="s">
        <v>118</v>
      </c>
      <c r="AE31" t="s">
        <v>118</v>
      </c>
      <c r="AF31" t="s">
        <v>118</v>
      </c>
      <c r="AG31" t="s">
        <v>118</v>
      </c>
      <c r="AH31" t="s">
        <v>118</v>
      </c>
      <c r="AI31" t="s">
        <v>118</v>
      </c>
    </row>
    <row r="32" spans="1:35">
      <c r="A32">
        <v>29</v>
      </c>
      <c r="B32" t="s">
        <v>155</v>
      </c>
      <c r="C32">
        <v>118494011</v>
      </c>
      <c r="D32">
        <v>118494012</v>
      </c>
      <c r="E32" t="s">
        <v>508</v>
      </c>
      <c r="F32" t="s">
        <v>222</v>
      </c>
      <c r="G32" s="77" t="s">
        <v>261</v>
      </c>
      <c r="H32" t="s">
        <v>509</v>
      </c>
      <c r="I32" t="s">
        <v>510</v>
      </c>
      <c r="J32" t="s">
        <v>511</v>
      </c>
      <c r="K32" t="s">
        <v>512</v>
      </c>
      <c r="L32" t="s">
        <v>513</v>
      </c>
      <c r="M32" t="s">
        <v>514</v>
      </c>
      <c r="N32" t="s">
        <v>515</v>
      </c>
      <c r="O32" t="s">
        <v>516</v>
      </c>
      <c r="P32" t="s">
        <v>517</v>
      </c>
      <c r="Q32" t="s">
        <v>518</v>
      </c>
      <c r="R32" s="77" t="s">
        <v>519</v>
      </c>
      <c r="S32">
        <v>1265</v>
      </c>
      <c r="T32" t="s">
        <v>520</v>
      </c>
      <c r="U32" t="s">
        <v>236</v>
      </c>
      <c r="V32">
        <v>0</v>
      </c>
      <c r="W32" t="s">
        <v>521</v>
      </c>
      <c r="X32" t="s">
        <v>109</v>
      </c>
      <c r="Y32" t="s">
        <v>109</v>
      </c>
      <c r="Z32" s="77" t="s">
        <v>239</v>
      </c>
      <c r="AA32" s="79">
        <v>643</v>
      </c>
      <c r="AB32" s="79" t="s">
        <v>237</v>
      </c>
      <c r="AC32" t="s">
        <v>118</v>
      </c>
      <c r="AD32" s="77" t="s">
        <v>118</v>
      </c>
      <c r="AE32" t="s">
        <v>118</v>
      </c>
      <c r="AF32" t="s">
        <v>118</v>
      </c>
      <c r="AG32" t="s">
        <v>522</v>
      </c>
      <c r="AH32" t="s">
        <v>118</v>
      </c>
      <c r="AI32" t="s">
        <v>523</v>
      </c>
    </row>
    <row r="33" spans="1:35">
      <c r="A33">
        <v>30</v>
      </c>
      <c r="B33" t="s">
        <v>77</v>
      </c>
      <c r="C33">
        <v>77763820</v>
      </c>
      <c r="D33">
        <v>77763821</v>
      </c>
      <c r="E33" t="s">
        <v>524</v>
      </c>
      <c r="F33" t="s">
        <v>223</v>
      </c>
      <c r="G33" s="77" t="s">
        <v>261</v>
      </c>
      <c r="H33" t="s">
        <v>525</v>
      </c>
      <c r="I33" t="s">
        <v>526</v>
      </c>
      <c r="J33" t="s">
        <v>527</v>
      </c>
      <c r="K33" t="s">
        <v>528</v>
      </c>
      <c r="L33" t="s">
        <v>529</v>
      </c>
      <c r="M33" t="s">
        <v>530</v>
      </c>
      <c r="N33" t="s">
        <v>531</v>
      </c>
      <c r="O33" t="s">
        <v>532</v>
      </c>
      <c r="P33" t="s">
        <v>533</v>
      </c>
      <c r="Q33" t="s">
        <v>534</v>
      </c>
      <c r="R33" s="77" t="s">
        <v>535</v>
      </c>
      <c r="S33">
        <v>1254</v>
      </c>
      <c r="T33" t="s">
        <v>255</v>
      </c>
      <c r="U33" t="s">
        <v>236</v>
      </c>
      <c r="V33">
        <v>117</v>
      </c>
      <c r="W33" t="s">
        <v>536</v>
      </c>
      <c r="X33" t="s">
        <v>109</v>
      </c>
      <c r="Y33" t="s">
        <v>109</v>
      </c>
      <c r="Z33" s="77" t="s">
        <v>257</v>
      </c>
      <c r="AA33" s="79">
        <v>361</v>
      </c>
      <c r="AB33" s="79" t="s">
        <v>237</v>
      </c>
      <c r="AC33" t="s">
        <v>118</v>
      </c>
      <c r="AD33" s="77" t="s">
        <v>118</v>
      </c>
      <c r="AE33" t="s">
        <v>118</v>
      </c>
      <c r="AF33" t="s">
        <v>118</v>
      </c>
      <c r="AG33" t="s">
        <v>118</v>
      </c>
      <c r="AH33" t="s">
        <v>118</v>
      </c>
      <c r="AI33" t="s">
        <v>118</v>
      </c>
    </row>
    <row r="34" spans="1:35">
      <c r="A34">
        <v>31</v>
      </c>
      <c r="B34" t="s">
        <v>482</v>
      </c>
      <c r="C34">
        <v>77716739</v>
      </c>
      <c r="D34">
        <v>77716740</v>
      </c>
      <c r="E34" t="s">
        <v>537</v>
      </c>
      <c r="F34" t="s">
        <v>222</v>
      </c>
      <c r="G34" s="77" t="s">
        <v>261</v>
      </c>
      <c r="H34" t="s">
        <v>538</v>
      </c>
      <c r="I34" t="s">
        <v>539</v>
      </c>
      <c r="J34" t="s">
        <v>540</v>
      </c>
      <c r="K34" t="s">
        <v>541</v>
      </c>
      <c r="L34" t="s">
        <v>542</v>
      </c>
      <c r="M34" t="s">
        <v>543</v>
      </c>
      <c r="N34" t="s">
        <v>544</v>
      </c>
      <c r="O34" t="s">
        <v>545</v>
      </c>
      <c r="P34" t="s">
        <v>546</v>
      </c>
      <c r="Q34" t="s">
        <v>547</v>
      </c>
      <c r="R34" s="77" t="s">
        <v>548</v>
      </c>
      <c r="S34">
        <v>1250</v>
      </c>
      <c r="T34" t="s">
        <v>273</v>
      </c>
      <c r="U34" t="s">
        <v>236</v>
      </c>
      <c r="V34">
        <v>1486</v>
      </c>
      <c r="W34" t="s">
        <v>348</v>
      </c>
      <c r="X34" t="s">
        <v>109</v>
      </c>
      <c r="Y34" t="s">
        <v>109</v>
      </c>
      <c r="Z34" s="77" t="s">
        <v>239</v>
      </c>
      <c r="AA34" s="79">
        <v>408</v>
      </c>
      <c r="AB34" s="79" t="s">
        <v>237</v>
      </c>
      <c r="AC34" t="s">
        <v>118</v>
      </c>
      <c r="AD34" s="77" t="s">
        <v>118</v>
      </c>
      <c r="AE34" t="s">
        <v>118</v>
      </c>
      <c r="AF34" t="s">
        <v>118</v>
      </c>
      <c r="AG34" t="s">
        <v>118</v>
      </c>
      <c r="AH34" t="s">
        <v>118</v>
      </c>
      <c r="AI34" t="s">
        <v>118</v>
      </c>
    </row>
    <row r="35" spans="1:35">
      <c r="A35">
        <v>32</v>
      </c>
      <c r="B35" t="s">
        <v>220</v>
      </c>
      <c r="C35">
        <v>63759228</v>
      </c>
      <c r="D35">
        <v>63759229</v>
      </c>
      <c r="E35" t="s">
        <v>549</v>
      </c>
      <c r="F35" t="s">
        <v>222</v>
      </c>
      <c r="G35" s="77" t="s">
        <v>261</v>
      </c>
      <c r="H35" t="s">
        <v>550</v>
      </c>
      <c r="I35" t="s">
        <v>551</v>
      </c>
      <c r="J35" t="s">
        <v>552</v>
      </c>
      <c r="K35" t="s">
        <v>553</v>
      </c>
      <c r="L35" t="s">
        <v>554</v>
      </c>
      <c r="M35" t="s">
        <v>555</v>
      </c>
      <c r="N35" t="s">
        <v>556</v>
      </c>
      <c r="O35" t="s">
        <v>557</v>
      </c>
      <c r="P35" t="s">
        <v>285</v>
      </c>
      <c r="Q35" t="s">
        <v>558</v>
      </c>
      <c r="R35" s="77" t="s">
        <v>559</v>
      </c>
      <c r="S35">
        <v>1243</v>
      </c>
      <c r="T35" t="s">
        <v>235</v>
      </c>
      <c r="U35" t="s">
        <v>256</v>
      </c>
      <c r="V35">
        <v>23935</v>
      </c>
      <c r="W35" t="s">
        <v>494</v>
      </c>
      <c r="X35" t="s">
        <v>109</v>
      </c>
      <c r="Y35" t="s">
        <v>109</v>
      </c>
      <c r="Z35" s="77" t="s">
        <v>239</v>
      </c>
      <c r="AA35" s="79">
        <v>40</v>
      </c>
      <c r="AB35" s="79" t="s">
        <v>206</v>
      </c>
      <c r="AC35" t="s">
        <v>560</v>
      </c>
      <c r="AD35" s="77" t="s">
        <v>561</v>
      </c>
      <c r="AE35" t="s">
        <v>118</v>
      </c>
      <c r="AF35" t="s">
        <v>118</v>
      </c>
      <c r="AG35" t="s">
        <v>562</v>
      </c>
      <c r="AH35" t="s">
        <v>118</v>
      </c>
      <c r="AI35" t="s">
        <v>563</v>
      </c>
    </row>
    <row r="36" spans="1:35">
      <c r="A36">
        <v>33</v>
      </c>
      <c r="B36" t="s">
        <v>74</v>
      </c>
      <c r="C36">
        <v>4846887</v>
      </c>
      <c r="D36">
        <v>4846888</v>
      </c>
      <c r="E36" t="s">
        <v>564</v>
      </c>
      <c r="F36" t="s">
        <v>243</v>
      </c>
      <c r="G36" s="77" t="s">
        <v>222</v>
      </c>
      <c r="H36" t="s">
        <v>565</v>
      </c>
      <c r="I36" t="s">
        <v>566</v>
      </c>
      <c r="J36" t="s">
        <v>567</v>
      </c>
      <c r="K36" t="s">
        <v>568</v>
      </c>
      <c r="L36" t="s">
        <v>569</v>
      </c>
      <c r="M36" t="s">
        <v>559</v>
      </c>
      <c r="N36" t="s">
        <v>570</v>
      </c>
      <c r="O36" t="s">
        <v>571</v>
      </c>
      <c r="P36" t="s">
        <v>572</v>
      </c>
      <c r="Q36" t="s">
        <v>573</v>
      </c>
      <c r="R36" s="77" t="s">
        <v>574</v>
      </c>
      <c r="S36">
        <v>1236</v>
      </c>
      <c r="T36" t="s">
        <v>273</v>
      </c>
      <c r="U36" t="s">
        <v>256</v>
      </c>
      <c r="V36">
        <v>6988</v>
      </c>
      <c r="W36" t="s">
        <v>419</v>
      </c>
      <c r="X36" t="s">
        <v>109</v>
      </c>
      <c r="Y36" t="s">
        <v>109</v>
      </c>
      <c r="Z36" s="77" t="s">
        <v>257</v>
      </c>
      <c r="AA36" s="79">
        <v>22</v>
      </c>
      <c r="AB36" s="79" t="s">
        <v>206</v>
      </c>
      <c r="AC36" t="s">
        <v>575</v>
      </c>
      <c r="AD36" s="77" t="s">
        <v>576</v>
      </c>
      <c r="AE36" t="s">
        <v>118</v>
      </c>
      <c r="AF36" t="s">
        <v>118</v>
      </c>
      <c r="AG36" t="s">
        <v>577</v>
      </c>
      <c r="AH36" t="s">
        <v>118</v>
      </c>
      <c r="AI36" t="s">
        <v>118</v>
      </c>
    </row>
    <row r="37" spans="1:35">
      <c r="A37">
        <v>35</v>
      </c>
      <c r="B37" t="s">
        <v>164</v>
      </c>
      <c r="C37">
        <v>60697662</v>
      </c>
      <c r="D37">
        <v>60697663</v>
      </c>
      <c r="E37" t="s">
        <v>578</v>
      </c>
      <c r="F37" t="s">
        <v>223</v>
      </c>
      <c r="G37" s="77" t="s">
        <v>243</v>
      </c>
      <c r="H37" t="s">
        <v>579</v>
      </c>
      <c r="I37" t="s">
        <v>580</v>
      </c>
      <c r="J37" t="s">
        <v>581</v>
      </c>
      <c r="K37" t="s">
        <v>582</v>
      </c>
      <c r="L37" t="s">
        <v>583</v>
      </c>
      <c r="M37" t="s">
        <v>584</v>
      </c>
      <c r="N37" t="s">
        <v>585</v>
      </c>
      <c r="O37" t="s">
        <v>369</v>
      </c>
      <c r="P37" t="s">
        <v>586</v>
      </c>
      <c r="Q37" t="s">
        <v>587</v>
      </c>
      <c r="R37" s="77" t="s">
        <v>588</v>
      </c>
      <c r="S37">
        <v>1224</v>
      </c>
      <c r="T37" t="s">
        <v>273</v>
      </c>
      <c r="U37" t="s">
        <v>236</v>
      </c>
      <c r="V37">
        <v>95</v>
      </c>
      <c r="W37" t="s">
        <v>481</v>
      </c>
      <c r="X37" t="s">
        <v>109</v>
      </c>
      <c r="Y37" t="s">
        <v>109</v>
      </c>
      <c r="Z37" s="77" t="s">
        <v>239</v>
      </c>
      <c r="AA37" s="79">
        <v>960</v>
      </c>
      <c r="AB37" s="79" t="s">
        <v>206</v>
      </c>
      <c r="AC37" t="s">
        <v>589</v>
      </c>
      <c r="AD37" s="77" t="s">
        <v>590</v>
      </c>
      <c r="AE37" t="s">
        <v>118</v>
      </c>
      <c r="AF37" t="s">
        <v>118</v>
      </c>
      <c r="AG37" t="s">
        <v>118</v>
      </c>
      <c r="AH37" t="s">
        <v>118</v>
      </c>
      <c r="AI37" t="s">
        <v>118</v>
      </c>
    </row>
    <row r="38" spans="1:35">
      <c r="A38">
        <v>36</v>
      </c>
      <c r="B38" t="s">
        <v>116</v>
      </c>
      <c r="C38">
        <v>97266069</v>
      </c>
      <c r="D38">
        <v>97266070</v>
      </c>
      <c r="E38" t="s">
        <v>591</v>
      </c>
      <c r="F38" t="s">
        <v>243</v>
      </c>
      <c r="G38" s="77" t="s">
        <v>222</v>
      </c>
      <c r="H38" t="s">
        <v>592</v>
      </c>
      <c r="I38" t="s">
        <v>593</v>
      </c>
      <c r="J38" t="s">
        <v>594</v>
      </c>
      <c r="K38" t="s">
        <v>595</v>
      </c>
      <c r="L38" t="s">
        <v>596</v>
      </c>
      <c r="M38" t="s">
        <v>597</v>
      </c>
      <c r="N38" t="s">
        <v>414</v>
      </c>
      <c r="O38" t="s">
        <v>598</v>
      </c>
      <c r="P38" t="s">
        <v>599</v>
      </c>
      <c r="Q38" t="s">
        <v>600</v>
      </c>
      <c r="R38" s="77" t="s">
        <v>601</v>
      </c>
      <c r="S38">
        <v>1224</v>
      </c>
      <c r="T38" t="s">
        <v>255</v>
      </c>
      <c r="U38" t="s">
        <v>256</v>
      </c>
      <c r="V38">
        <v>201</v>
      </c>
      <c r="W38" t="s">
        <v>451</v>
      </c>
      <c r="X38" t="s">
        <v>109</v>
      </c>
      <c r="Y38" t="s">
        <v>109</v>
      </c>
      <c r="Z38" s="77" t="s">
        <v>257</v>
      </c>
      <c r="AA38" s="79">
        <v>860</v>
      </c>
      <c r="AB38" s="79" t="s">
        <v>237</v>
      </c>
      <c r="AC38" t="s">
        <v>118</v>
      </c>
      <c r="AD38" s="77" t="s">
        <v>118</v>
      </c>
      <c r="AE38" t="s">
        <v>118</v>
      </c>
      <c r="AF38" t="s">
        <v>118</v>
      </c>
      <c r="AG38" t="s">
        <v>118</v>
      </c>
      <c r="AH38" t="s">
        <v>118</v>
      </c>
      <c r="AI38" t="s">
        <v>118</v>
      </c>
    </row>
    <row r="39" spans="1:35">
      <c r="A39">
        <v>37</v>
      </c>
      <c r="B39" t="s">
        <v>73</v>
      </c>
      <c r="C39">
        <v>75894784</v>
      </c>
      <c r="D39">
        <v>75894785</v>
      </c>
      <c r="E39" t="s">
        <v>602</v>
      </c>
      <c r="F39" t="s">
        <v>243</v>
      </c>
      <c r="G39" s="77" t="s">
        <v>261</v>
      </c>
      <c r="H39" t="s">
        <v>603</v>
      </c>
      <c r="I39" t="s">
        <v>604</v>
      </c>
      <c r="J39" t="s">
        <v>605</v>
      </c>
      <c r="K39" t="s">
        <v>606</v>
      </c>
      <c r="L39" t="s">
        <v>607</v>
      </c>
      <c r="M39" t="s">
        <v>418</v>
      </c>
      <c r="N39" t="s">
        <v>608</v>
      </c>
      <c r="O39" t="s">
        <v>609</v>
      </c>
      <c r="P39" t="s">
        <v>610</v>
      </c>
      <c r="Q39" t="s">
        <v>611</v>
      </c>
      <c r="R39" s="77" t="s">
        <v>612</v>
      </c>
      <c r="S39">
        <v>1218</v>
      </c>
      <c r="T39" t="s">
        <v>255</v>
      </c>
      <c r="U39" t="s">
        <v>256</v>
      </c>
      <c r="V39">
        <v>3147</v>
      </c>
      <c r="W39" t="s">
        <v>451</v>
      </c>
      <c r="X39" t="s">
        <v>109</v>
      </c>
      <c r="Y39" t="s">
        <v>109</v>
      </c>
      <c r="Z39" s="77" t="s">
        <v>239</v>
      </c>
      <c r="AA39" s="79">
        <v>261</v>
      </c>
      <c r="AB39" s="79" t="s">
        <v>237</v>
      </c>
      <c r="AC39" t="s">
        <v>118</v>
      </c>
      <c r="AD39" s="77" t="s">
        <v>118</v>
      </c>
      <c r="AE39" t="s">
        <v>118</v>
      </c>
      <c r="AF39" t="s">
        <v>118</v>
      </c>
      <c r="AG39" t="s">
        <v>613</v>
      </c>
      <c r="AH39" t="s">
        <v>118</v>
      </c>
      <c r="AI39" t="s">
        <v>614</v>
      </c>
    </row>
    <row r="40" spans="1:35">
      <c r="A40">
        <v>39</v>
      </c>
      <c r="B40" t="s">
        <v>60</v>
      </c>
      <c r="C40">
        <v>90417169</v>
      </c>
      <c r="D40">
        <v>90417170</v>
      </c>
      <c r="E40" t="s">
        <v>615</v>
      </c>
      <c r="F40" t="s">
        <v>243</v>
      </c>
      <c r="G40" s="77" t="s">
        <v>223</v>
      </c>
      <c r="H40" t="s">
        <v>616</v>
      </c>
      <c r="I40" t="s">
        <v>617</v>
      </c>
      <c r="J40" t="s">
        <v>618</v>
      </c>
      <c r="K40" t="s">
        <v>619</v>
      </c>
      <c r="L40" t="s">
        <v>620</v>
      </c>
      <c r="M40" t="s">
        <v>621</v>
      </c>
      <c r="N40" t="s">
        <v>622</v>
      </c>
      <c r="O40" t="s">
        <v>623</v>
      </c>
      <c r="P40" t="s">
        <v>624</v>
      </c>
      <c r="Q40" t="s">
        <v>625</v>
      </c>
      <c r="R40" s="77" t="s">
        <v>626</v>
      </c>
      <c r="S40">
        <v>1207</v>
      </c>
      <c r="T40" t="s">
        <v>273</v>
      </c>
      <c r="U40" t="s">
        <v>236</v>
      </c>
      <c r="V40">
        <v>5698</v>
      </c>
      <c r="W40" t="s">
        <v>627</v>
      </c>
      <c r="X40" t="s">
        <v>61</v>
      </c>
      <c r="Y40" t="s">
        <v>109</v>
      </c>
      <c r="Z40" s="77" t="s">
        <v>239</v>
      </c>
      <c r="AA40" s="79">
        <v>1207</v>
      </c>
      <c r="AB40" s="79" t="s">
        <v>206</v>
      </c>
      <c r="AC40" t="s">
        <v>628</v>
      </c>
      <c r="AD40" s="77" t="s">
        <v>629</v>
      </c>
      <c r="AE40" t="s">
        <v>118</v>
      </c>
      <c r="AF40" t="s">
        <v>118</v>
      </c>
      <c r="AG40" t="s">
        <v>630</v>
      </c>
      <c r="AH40" t="s">
        <v>118</v>
      </c>
      <c r="AI40" t="s">
        <v>631</v>
      </c>
    </row>
    <row r="41" spans="1:35">
      <c r="A41">
        <v>40</v>
      </c>
      <c r="B41" t="s">
        <v>182</v>
      </c>
      <c r="C41">
        <v>35805238</v>
      </c>
      <c r="D41">
        <v>35805239</v>
      </c>
      <c r="E41" t="s">
        <v>632</v>
      </c>
      <c r="F41" t="s">
        <v>243</v>
      </c>
      <c r="G41" s="77" t="s">
        <v>223</v>
      </c>
      <c r="H41" t="s">
        <v>633</v>
      </c>
      <c r="I41" t="s">
        <v>634</v>
      </c>
      <c r="J41" t="s">
        <v>635</v>
      </c>
      <c r="K41" t="s">
        <v>636</v>
      </c>
      <c r="L41" t="s">
        <v>509</v>
      </c>
      <c r="M41" t="s">
        <v>637</v>
      </c>
      <c r="N41" t="s">
        <v>638</v>
      </c>
      <c r="O41" t="s">
        <v>639</v>
      </c>
      <c r="P41" t="s">
        <v>640</v>
      </c>
      <c r="Q41" t="s">
        <v>641</v>
      </c>
      <c r="R41" s="77" t="s">
        <v>642</v>
      </c>
      <c r="S41">
        <v>1206</v>
      </c>
      <c r="T41" t="s">
        <v>255</v>
      </c>
      <c r="U41" t="s">
        <v>256</v>
      </c>
      <c r="V41">
        <v>358</v>
      </c>
      <c r="W41" t="s">
        <v>643</v>
      </c>
      <c r="X41" t="s">
        <v>109</v>
      </c>
      <c r="Y41" t="s">
        <v>109</v>
      </c>
      <c r="Z41" s="77" t="s">
        <v>239</v>
      </c>
      <c r="AA41" s="79">
        <v>303</v>
      </c>
      <c r="AB41" s="79" t="s">
        <v>206</v>
      </c>
      <c r="AC41" t="s">
        <v>644</v>
      </c>
      <c r="AD41" s="77" t="s">
        <v>645</v>
      </c>
      <c r="AE41" t="s">
        <v>118</v>
      </c>
      <c r="AF41" t="s">
        <v>118</v>
      </c>
      <c r="AG41" t="s">
        <v>646</v>
      </c>
      <c r="AH41" t="s">
        <v>118</v>
      </c>
      <c r="AI41" t="s">
        <v>647</v>
      </c>
    </row>
    <row r="42" spans="1:35">
      <c r="A42">
        <v>41</v>
      </c>
      <c r="B42" t="s">
        <v>648</v>
      </c>
      <c r="C42">
        <v>34088860</v>
      </c>
      <c r="D42">
        <v>34088861</v>
      </c>
      <c r="E42" t="s">
        <v>649</v>
      </c>
      <c r="F42" t="s">
        <v>222</v>
      </c>
      <c r="G42" s="77" t="s">
        <v>243</v>
      </c>
      <c r="H42" t="s">
        <v>650</v>
      </c>
      <c r="I42" t="s">
        <v>651</v>
      </c>
      <c r="J42" t="s">
        <v>652</v>
      </c>
      <c r="K42" t="s">
        <v>653</v>
      </c>
      <c r="L42" t="s">
        <v>654</v>
      </c>
      <c r="M42" t="s">
        <v>655</v>
      </c>
      <c r="N42" t="s">
        <v>656</v>
      </c>
      <c r="O42" t="s">
        <v>657</v>
      </c>
      <c r="P42" t="s">
        <v>658</v>
      </c>
      <c r="Q42" t="s">
        <v>659</v>
      </c>
      <c r="R42" s="77" t="s">
        <v>660</v>
      </c>
      <c r="S42">
        <v>1192</v>
      </c>
      <c r="T42" t="s">
        <v>255</v>
      </c>
      <c r="U42" t="s">
        <v>236</v>
      </c>
      <c r="V42">
        <v>1111</v>
      </c>
      <c r="W42" t="s">
        <v>661</v>
      </c>
      <c r="X42" t="s">
        <v>109</v>
      </c>
      <c r="Y42" t="s">
        <v>109</v>
      </c>
      <c r="Z42" s="77" t="s">
        <v>257</v>
      </c>
      <c r="AA42" s="79">
        <v>653</v>
      </c>
      <c r="AB42" s="79" t="s">
        <v>237</v>
      </c>
      <c r="AC42" t="s">
        <v>118</v>
      </c>
      <c r="AD42" s="77" t="s">
        <v>118</v>
      </c>
      <c r="AE42" t="s">
        <v>118</v>
      </c>
      <c r="AF42" t="s">
        <v>118</v>
      </c>
      <c r="AG42" t="s">
        <v>118</v>
      </c>
      <c r="AH42" t="s">
        <v>118</v>
      </c>
      <c r="AI42" t="s">
        <v>118</v>
      </c>
    </row>
    <row r="43" spans="1:35">
      <c r="A43">
        <v>42</v>
      </c>
      <c r="B43" t="s">
        <v>155</v>
      </c>
      <c r="C43">
        <v>48819825</v>
      </c>
      <c r="D43">
        <v>48819826</v>
      </c>
      <c r="E43" t="s">
        <v>662</v>
      </c>
      <c r="F43" t="s">
        <v>223</v>
      </c>
      <c r="G43" s="77" t="s">
        <v>261</v>
      </c>
      <c r="H43" t="s">
        <v>663</v>
      </c>
      <c r="I43" t="s">
        <v>664</v>
      </c>
      <c r="J43" t="s">
        <v>665</v>
      </c>
      <c r="K43" t="s">
        <v>666</v>
      </c>
      <c r="L43" t="s">
        <v>667</v>
      </c>
      <c r="M43" t="s">
        <v>668</v>
      </c>
      <c r="N43" t="s">
        <v>669</v>
      </c>
      <c r="O43" t="s">
        <v>670</v>
      </c>
      <c r="P43" t="s">
        <v>671</v>
      </c>
      <c r="Q43" t="s">
        <v>672</v>
      </c>
      <c r="R43" s="77" t="s">
        <v>673</v>
      </c>
      <c r="S43">
        <v>1187</v>
      </c>
      <c r="T43" t="s">
        <v>255</v>
      </c>
      <c r="U43" t="s">
        <v>256</v>
      </c>
      <c r="V43">
        <v>17933</v>
      </c>
      <c r="W43" t="s">
        <v>274</v>
      </c>
      <c r="X43" t="s">
        <v>61</v>
      </c>
      <c r="Y43" t="s">
        <v>109</v>
      </c>
      <c r="Z43" s="77" t="s">
        <v>257</v>
      </c>
      <c r="AA43" s="79">
        <v>1107</v>
      </c>
      <c r="AB43" s="79" t="s">
        <v>206</v>
      </c>
      <c r="AC43" t="s">
        <v>674</v>
      </c>
      <c r="AD43" s="77" t="s">
        <v>675</v>
      </c>
      <c r="AE43" t="s">
        <v>118</v>
      </c>
      <c r="AF43" t="s">
        <v>118</v>
      </c>
      <c r="AG43" t="s">
        <v>118</v>
      </c>
      <c r="AH43" t="s">
        <v>118</v>
      </c>
      <c r="AI43" t="s">
        <v>118</v>
      </c>
    </row>
    <row r="44" spans="1:35">
      <c r="A44">
        <v>43</v>
      </c>
      <c r="B44" t="s">
        <v>77</v>
      </c>
      <c r="C44">
        <v>3097311</v>
      </c>
      <c r="D44">
        <v>3097312</v>
      </c>
      <c r="E44" t="s">
        <v>676</v>
      </c>
      <c r="F44" t="s">
        <v>223</v>
      </c>
      <c r="G44" s="77" t="s">
        <v>243</v>
      </c>
      <c r="H44" t="s">
        <v>677</v>
      </c>
      <c r="I44" t="s">
        <v>678</v>
      </c>
      <c r="J44" t="s">
        <v>679</v>
      </c>
      <c r="K44" t="s">
        <v>680</v>
      </c>
      <c r="L44" t="s">
        <v>681</v>
      </c>
      <c r="M44" t="s">
        <v>682</v>
      </c>
      <c r="N44" t="s">
        <v>683</v>
      </c>
      <c r="O44" t="s">
        <v>684</v>
      </c>
      <c r="P44" t="s">
        <v>685</v>
      </c>
      <c r="Q44" t="s">
        <v>686</v>
      </c>
      <c r="R44" s="77" t="s">
        <v>687</v>
      </c>
      <c r="S44">
        <v>1186</v>
      </c>
      <c r="T44" t="s">
        <v>273</v>
      </c>
      <c r="U44" t="s">
        <v>236</v>
      </c>
      <c r="V44">
        <v>1269</v>
      </c>
      <c r="W44" t="s">
        <v>688</v>
      </c>
      <c r="X44" t="s">
        <v>109</v>
      </c>
      <c r="Y44" t="s">
        <v>109</v>
      </c>
      <c r="Z44" s="77" t="s">
        <v>239</v>
      </c>
      <c r="AA44" s="79">
        <v>175</v>
      </c>
      <c r="AB44" s="79" t="s">
        <v>237</v>
      </c>
      <c r="AC44" t="s">
        <v>118</v>
      </c>
      <c r="AD44" s="77" t="s">
        <v>118</v>
      </c>
      <c r="AE44" t="s">
        <v>118</v>
      </c>
      <c r="AF44" t="s">
        <v>118</v>
      </c>
      <c r="AG44" t="s">
        <v>118</v>
      </c>
      <c r="AH44" t="s">
        <v>118</v>
      </c>
      <c r="AI44" t="s">
        <v>118</v>
      </c>
    </row>
    <row r="45" spans="1:35">
      <c r="A45">
        <v>44</v>
      </c>
      <c r="B45" t="s">
        <v>66</v>
      </c>
      <c r="C45">
        <v>67136129</v>
      </c>
      <c r="D45">
        <v>67136130</v>
      </c>
      <c r="E45" t="s">
        <v>689</v>
      </c>
      <c r="F45" t="s">
        <v>223</v>
      </c>
      <c r="G45" s="77" t="s">
        <v>243</v>
      </c>
      <c r="H45" t="s">
        <v>690</v>
      </c>
      <c r="I45" t="s">
        <v>691</v>
      </c>
      <c r="J45" t="s">
        <v>692</v>
      </c>
      <c r="K45" t="s">
        <v>693</v>
      </c>
      <c r="L45" t="s">
        <v>694</v>
      </c>
      <c r="M45" t="s">
        <v>695</v>
      </c>
      <c r="N45" t="s">
        <v>696</v>
      </c>
      <c r="O45" t="s">
        <v>697</v>
      </c>
      <c r="P45" t="s">
        <v>698</v>
      </c>
      <c r="Q45" t="s">
        <v>699</v>
      </c>
      <c r="R45" s="77" t="s">
        <v>700</v>
      </c>
      <c r="S45">
        <v>1177</v>
      </c>
      <c r="T45" t="s">
        <v>273</v>
      </c>
      <c r="U45" t="s">
        <v>256</v>
      </c>
      <c r="V45">
        <v>20557</v>
      </c>
      <c r="W45" t="s">
        <v>701</v>
      </c>
      <c r="X45" t="s">
        <v>109</v>
      </c>
      <c r="Y45" t="s">
        <v>109</v>
      </c>
      <c r="Z45" s="77" t="s">
        <v>239</v>
      </c>
      <c r="AA45" s="79">
        <v>1128</v>
      </c>
      <c r="AB45" s="79" t="s">
        <v>206</v>
      </c>
      <c r="AC45" t="s">
        <v>702</v>
      </c>
      <c r="AD45" s="77" t="s">
        <v>703</v>
      </c>
      <c r="AE45" t="s">
        <v>118</v>
      </c>
      <c r="AF45" t="s">
        <v>118</v>
      </c>
      <c r="AG45" t="s">
        <v>704</v>
      </c>
      <c r="AH45" t="s">
        <v>118</v>
      </c>
      <c r="AI45" t="s">
        <v>705</v>
      </c>
    </row>
    <row r="46" spans="1:35">
      <c r="A46">
        <v>45</v>
      </c>
      <c r="B46" t="s">
        <v>155</v>
      </c>
      <c r="C46">
        <v>53401471</v>
      </c>
      <c r="D46">
        <v>53401472</v>
      </c>
      <c r="E46" t="s">
        <v>706</v>
      </c>
      <c r="F46" t="s">
        <v>243</v>
      </c>
      <c r="G46" s="77" t="s">
        <v>261</v>
      </c>
      <c r="H46" t="s">
        <v>707</v>
      </c>
      <c r="I46" t="s">
        <v>708</v>
      </c>
      <c r="J46" t="s">
        <v>709</v>
      </c>
      <c r="K46" t="s">
        <v>710</v>
      </c>
      <c r="L46" t="s">
        <v>711</v>
      </c>
      <c r="M46" t="s">
        <v>712</v>
      </c>
      <c r="N46" t="s">
        <v>713</v>
      </c>
      <c r="O46" t="s">
        <v>714</v>
      </c>
      <c r="P46" t="s">
        <v>715</v>
      </c>
      <c r="Q46" t="s">
        <v>716</v>
      </c>
      <c r="R46" s="77" t="s">
        <v>717</v>
      </c>
      <c r="S46">
        <v>1171</v>
      </c>
      <c r="T46" t="s">
        <v>273</v>
      </c>
      <c r="U46" t="s">
        <v>236</v>
      </c>
      <c r="V46">
        <v>1189</v>
      </c>
      <c r="W46" t="s">
        <v>718</v>
      </c>
      <c r="X46" t="s">
        <v>109</v>
      </c>
      <c r="Y46" t="s">
        <v>109</v>
      </c>
      <c r="Z46" s="77" t="s">
        <v>239</v>
      </c>
      <c r="AA46" s="79">
        <v>545</v>
      </c>
      <c r="AB46" s="79" t="s">
        <v>237</v>
      </c>
      <c r="AC46" t="s">
        <v>118</v>
      </c>
      <c r="AD46" s="77" t="s">
        <v>118</v>
      </c>
      <c r="AE46" t="s">
        <v>118</v>
      </c>
      <c r="AF46" t="s">
        <v>118</v>
      </c>
      <c r="AG46" t="s">
        <v>118</v>
      </c>
      <c r="AH46" t="s">
        <v>118</v>
      </c>
      <c r="AI46" t="s">
        <v>719</v>
      </c>
    </row>
    <row r="47" spans="1:35">
      <c r="A47">
        <v>46</v>
      </c>
      <c r="B47" t="s">
        <v>73</v>
      </c>
      <c r="C47">
        <v>147156461</v>
      </c>
      <c r="D47">
        <v>147156462</v>
      </c>
      <c r="E47" t="s">
        <v>720</v>
      </c>
      <c r="F47" t="s">
        <v>223</v>
      </c>
      <c r="G47" s="77" t="s">
        <v>243</v>
      </c>
      <c r="H47" t="s">
        <v>721</v>
      </c>
      <c r="I47" t="s">
        <v>722</v>
      </c>
      <c r="J47" t="s">
        <v>723</v>
      </c>
      <c r="K47" t="s">
        <v>724</v>
      </c>
      <c r="L47" t="s">
        <v>725</v>
      </c>
      <c r="M47" t="s">
        <v>726</v>
      </c>
      <c r="N47" t="s">
        <v>727</v>
      </c>
      <c r="O47" t="s">
        <v>728</v>
      </c>
      <c r="P47" t="s">
        <v>729</v>
      </c>
      <c r="Q47" t="s">
        <v>730</v>
      </c>
      <c r="R47" s="77" t="s">
        <v>731</v>
      </c>
      <c r="S47">
        <v>1170</v>
      </c>
      <c r="T47" t="s">
        <v>273</v>
      </c>
      <c r="U47" t="s">
        <v>256</v>
      </c>
      <c r="V47">
        <v>16856</v>
      </c>
      <c r="W47" t="s">
        <v>391</v>
      </c>
      <c r="X47" t="s">
        <v>109</v>
      </c>
      <c r="Y47" t="s">
        <v>109</v>
      </c>
      <c r="Z47" s="77" t="s">
        <v>239</v>
      </c>
      <c r="AA47" s="79">
        <v>1026</v>
      </c>
      <c r="AB47" s="79" t="s">
        <v>237</v>
      </c>
      <c r="AC47" t="s">
        <v>118</v>
      </c>
      <c r="AD47" s="77" t="s">
        <v>118</v>
      </c>
      <c r="AE47" t="s">
        <v>118</v>
      </c>
      <c r="AF47" t="s">
        <v>118</v>
      </c>
      <c r="AG47" t="s">
        <v>732</v>
      </c>
      <c r="AH47" t="s">
        <v>118</v>
      </c>
      <c r="AI47" t="s">
        <v>733</v>
      </c>
    </row>
    <row r="48" spans="1:35">
      <c r="A48">
        <v>47</v>
      </c>
      <c r="B48" t="s">
        <v>151</v>
      </c>
      <c r="C48">
        <v>72320830</v>
      </c>
      <c r="D48">
        <v>72320831</v>
      </c>
      <c r="E48" t="s">
        <v>734</v>
      </c>
      <c r="F48" t="s">
        <v>223</v>
      </c>
      <c r="G48" s="77" t="s">
        <v>243</v>
      </c>
      <c r="H48" t="s">
        <v>735</v>
      </c>
      <c r="I48" t="s">
        <v>736</v>
      </c>
      <c r="J48" t="s">
        <v>737</v>
      </c>
      <c r="K48" t="s">
        <v>738</v>
      </c>
      <c r="L48" t="s">
        <v>739</v>
      </c>
      <c r="M48" t="s">
        <v>740</v>
      </c>
      <c r="N48" t="s">
        <v>741</v>
      </c>
      <c r="O48" t="s">
        <v>742</v>
      </c>
      <c r="P48" t="s">
        <v>743</v>
      </c>
      <c r="Q48" t="s">
        <v>744</v>
      </c>
      <c r="R48" s="77" t="s">
        <v>745</v>
      </c>
      <c r="S48">
        <v>1169</v>
      </c>
      <c r="T48" t="s">
        <v>235</v>
      </c>
      <c r="U48" t="s">
        <v>256</v>
      </c>
      <c r="V48">
        <v>21782</v>
      </c>
      <c r="W48" t="s">
        <v>746</v>
      </c>
      <c r="X48" t="s">
        <v>109</v>
      </c>
      <c r="Y48" t="s">
        <v>109</v>
      </c>
      <c r="Z48" s="77" t="s">
        <v>239</v>
      </c>
      <c r="AA48" s="79">
        <v>34</v>
      </c>
      <c r="AB48" s="79" t="s">
        <v>206</v>
      </c>
      <c r="AC48" t="s">
        <v>747</v>
      </c>
      <c r="AD48" s="77" t="s">
        <v>748</v>
      </c>
      <c r="AE48" t="s">
        <v>118</v>
      </c>
      <c r="AF48" t="s">
        <v>118</v>
      </c>
      <c r="AG48" t="s">
        <v>749</v>
      </c>
      <c r="AH48" t="s">
        <v>118</v>
      </c>
      <c r="AI48" t="s">
        <v>750</v>
      </c>
    </row>
    <row r="49" spans="1:35">
      <c r="A49">
        <v>48</v>
      </c>
      <c r="B49" t="s">
        <v>648</v>
      </c>
      <c r="C49">
        <v>123353288</v>
      </c>
      <c r="D49">
        <v>123353289</v>
      </c>
      <c r="E49" t="s">
        <v>751</v>
      </c>
      <c r="F49" t="s">
        <v>223</v>
      </c>
      <c r="G49" s="77" t="s">
        <v>243</v>
      </c>
      <c r="H49" t="s">
        <v>752</v>
      </c>
      <c r="I49" t="s">
        <v>753</v>
      </c>
      <c r="J49" t="s">
        <v>754</v>
      </c>
      <c r="K49" t="s">
        <v>755</v>
      </c>
      <c r="L49" t="s">
        <v>756</v>
      </c>
      <c r="M49" t="s">
        <v>757</v>
      </c>
      <c r="N49" t="s">
        <v>758</v>
      </c>
      <c r="O49" t="s">
        <v>759</v>
      </c>
      <c r="P49" t="s">
        <v>760</v>
      </c>
      <c r="Q49" t="s">
        <v>761</v>
      </c>
      <c r="R49" s="77" t="s">
        <v>762</v>
      </c>
      <c r="S49">
        <v>1169</v>
      </c>
      <c r="T49" t="s">
        <v>255</v>
      </c>
      <c r="U49" t="s">
        <v>256</v>
      </c>
      <c r="V49">
        <v>877</v>
      </c>
      <c r="W49" t="s">
        <v>763</v>
      </c>
      <c r="X49" t="s">
        <v>109</v>
      </c>
      <c r="Y49" t="s">
        <v>109</v>
      </c>
      <c r="Z49" s="77" t="s">
        <v>239</v>
      </c>
      <c r="AA49" s="79">
        <v>758</v>
      </c>
      <c r="AB49" s="79" t="s">
        <v>237</v>
      </c>
      <c r="AC49" t="s">
        <v>118</v>
      </c>
      <c r="AD49" s="77" t="s">
        <v>118</v>
      </c>
      <c r="AE49" t="s">
        <v>118</v>
      </c>
      <c r="AF49" t="s">
        <v>118</v>
      </c>
      <c r="AG49" t="s">
        <v>764</v>
      </c>
      <c r="AH49" t="s">
        <v>118</v>
      </c>
      <c r="AI49" t="s">
        <v>765</v>
      </c>
    </row>
    <row r="50" spans="1:35">
      <c r="A50">
        <v>49</v>
      </c>
      <c r="B50" t="s">
        <v>766</v>
      </c>
      <c r="C50">
        <v>32074449</v>
      </c>
      <c r="D50">
        <v>32074450</v>
      </c>
      <c r="E50" t="s">
        <v>767</v>
      </c>
      <c r="F50" t="s">
        <v>243</v>
      </c>
      <c r="G50" s="77" t="s">
        <v>222</v>
      </c>
      <c r="H50" t="s">
        <v>768</v>
      </c>
      <c r="I50" t="s">
        <v>769</v>
      </c>
      <c r="J50" t="s">
        <v>770</v>
      </c>
      <c r="K50" t="s">
        <v>771</v>
      </c>
      <c r="L50" t="s">
        <v>772</v>
      </c>
      <c r="M50" t="s">
        <v>773</v>
      </c>
      <c r="N50" t="s">
        <v>774</v>
      </c>
      <c r="O50" t="s">
        <v>775</v>
      </c>
      <c r="P50" t="s">
        <v>776</v>
      </c>
      <c r="Q50" t="s">
        <v>777</v>
      </c>
      <c r="R50" s="77" t="s">
        <v>311</v>
      </c>
      <c r="S50">
        <v>1167</v>
      </c>
      <c r="T50" t="s">
        <v>255</v>
      </c>
      <c r="U50" t="s">
        <v>236</v>
      </c>
      <c r="V50">
        <v>14632</v>
      </c>
      <c r="W50" t="s">
        <v>363</v>
      </c>
      <c r="X50" t="s">
        <v>109</v>
      </c>
      <c r="Y50" t="s">
        <v>109</v>
      </c>
      <c r="Z50" s="77" t="s">
        <v>257</v>
      </c>
      <c r="AA50" s="79">
        <v>1233</v>
      </c>
      <c r="AB50" s="79" t="s">
        <v>237</v>
      </c>
      <c r="AC50" t="s">
        <v>118</v>
      </c>
      <c r="AD50" s="77" t="s">
        <v>118</v>
      </c>
      <c r="AE50" t="s">
        <v>118</v>
      </c>
      <c r="AF50" t="s">
        <v>118</v>
      </c>
      <c r="AG50" t="s">
        <v>118</v>
      </c>
      <c r="AH50" t="s">
        <v>118</v>
      </c>
      <c r="AI50" t="s">
        <v>118</v>
      </c>
    </row>
    <row r="51" spans="1:35">
      <c r="A51">
        <v>50</v>
      </c>
      <c r="B51" t="s">
        <v>778</v>
      </c>
      <c r="C51">
        <v>4558111</v>
      </c>
      <c r="D51">
        <v>4558112</v>
      </c>
      <c r="E51" t="s">
        <v>779</v>
      </c>
      <c r="F51" t="s">
        <v>222</v>
      </c>
      <c r="G51" s="77" t="s">
        <v>243</v>
      </c>
      <c r="H51" t="s">
        <v>780</v>
      </c>
      <c r="I51" t="s">
        <v>781</v>
      </c>
      <c r="J51" t="s">
        <v>782</v>
      </c>
      <c r="K51" t="s">
        <v>783</v>
      </c>
      <c r="L51" t="s">
        <v>784</v>
      </c>
      <c r="M51" t="s">
        <v>785</v>
      </c>
      <c r="N51" t="s">
        <v>786</v>
      </c>
      <c r="O51" t="s">
        <v>787</v>
      </c>
      <c r="P51" t="s">
        <v>788</v>
      </c>
      <c r="Q51" t="s">
        <v>789</v>
      </c>
      <c r="R51" s="77" t="s">
        <v>790</v>
      </c>
      <c r="S51">
        <v>1166</v>
      </c>
      <c r="T51" t="s">
        <v>273</v>
      </c>
      <c r="U51" t="s">
        <v>236</v>
      </c>
      <c r="V51">
        <v>9453</v>
      </c>
      <c r="W51" t="s">
        <v>791</v>
      </c>
      <c r="X51" t="s">
        <v>109</v>
      </c>
      <c r="Y51" t="s">
        <v>109</v>
      </c>
      <c r="Z51" s="77" t="s">
        <v>257</v>
      </c>
      <c r="AA51" s="79">
        <v>1187</v>
      </c>
      <c r="AB51" s="79" t="s">
        <v>237</v>
      </c>
      <c r="AC51" t="s">
        <v>118</v>
      </c>
      <c r="AD51" s="77" t="s">
        <v>118</v>
      </c>
      <c r="AE51" t="s">
        <v>118</v>
      </c>
      <c r="AF51" t="s">
        <v>118</v>
      </c>
      <c r="AG51" t="s">
        <v>118</v>
      </c>
      <c r="AH51" t="s">
        <v>118</v>
      </c>
      <c r="AI51" t="s">
        <v>118</v>
      </c>
    </row>
    <row r="52" spans="1:35">
      <c r="A52">
        <v>51</v>
      </c>
      <c r="B52" t="s">
        <v>60</v>
      </c>
      <c r="C52">
        <v>69122787</v>
      </c>
      <c r="D52">
        <v>69122788</v>
      </c>
      <c r="E52" t="s">
        <v>792</v>
      </c>
      <c r="F52" t="s">
        <v>243</v>
      </c>
      <c r="G52" s="77" t="s">
        <v>222</v>
      </c>
      <c r="H52" t="s">
        <v>793</v>
      </c>
      <c r="I52" t="s">
        <v>794</v>
      </c>
      <c r="J52" t="s">
        <v>795</v>
      </c>
      <c r="K52" t="s">
        <v>796</v>
      </c>
      <c r="L52" t="s">
        <v>797</v>
      </c>
      <c r="M52" t="s">
        <v>798</v>
      </c>
      <c r="N52" t="s">
        <v>799</v>
      </c>
      <c r="O52" t="s">
        <v>800</v>
      </c>
      <c r="P52" t="s">
        <v>801</v>
      </c>
      <c r="Q52" t="s">
        <v>802</v>
      </c>
      <c r="R52" s="77" t="s">
        <v>803</v>
      </c>
      <c r="S52">
        <v>1146</v>
      </c>
      <c r="T52" t="s">
        <v>255</v>
      </c>
      <c r="U52" t="s">
        <v>236</v>
      </c>
      <c r="V52">
        <v>4418</v>
      </c>
      <c r="W52" t="s">
        <v>804</v>
      </c>
      <c r="X52" t="s">
        <v>61</v>
      </c>
      <c r="Y52" t="s">
        <v>109</v>
      </c>
      <c r="Z52" s="77" t="s">
        <v>257</v>
      </c>
      <c r="AA52" s="79">
        <v>773</v>
      </c>
      <c r="AB52" s="79" t="s">
        <v>206</v>
      </c>
      <c r="AC52" t="s">
        <v>805</v>
      </c>
      <c r="AD52" s="77" t="s">
        <v>806</v>
      </c>
      <c r="AE52" t="s">
        <v>118</v>
      </c>
      <c r="AF52" t="s">
        <v>118</v>
      </c>
      <c r="AG52" t="s">
        <v>807</v>
      </c>
      <c r="AH52" t="s">
        <v>118</v>
      </c>
      <c r="AI52" t="s">
        <v>808</v>
      </c>
    </row>
    <row r="53" spans="1:35">
      <c r="A53">
        <v>53</v>
      </c>
      <c r="B53" t="s">
        <v>151</v>
      </c>
      <c r="C53">
        <v>113326501</v>
      </c>
      <c r="D53">
        <v>113326502</v>
      </c>
      <c r="E53" t="s">
        <v>809</v>
      </c>
      <c r="F53" t="s">
        <v>261</v>
      </c>
      <c r="G53" s="77" t="s">
        <v>222</v>
      </c>
      <c r="H53" t="s">
        <v>810</v>
      </c>
      <c r="I53" t="s">
        <v>811</v>
      </c>
      <c r="J53" t="s">
        <v>812</v>
      </c>
      <c r="K53" t="s">
        <v>813</v>
      </c>
      <c r="L53" t="s">
        <v>814</v>
      </c>
      <c r="M53" t="s">
        <v>815</v>
      </c>
      <c r="N53" t="s">
        <v>816</v>
      </c>
      <c r="O53" t="s">
        <v>817</v>
      </c>
      <c r="P53" t="s">
        <v>818</v>
      </c>
      <c r="Q53" t="s">
        <v>819</v>
      </c>
      <c r="R53" s="77" t="s">
        <v>820</v>
      </c>
      <c r="S53">
        <v>1142</v>
      </c>
      <c r="T53" t="s">
        <v>255</v>
      </c>
      <c r="U53" t="s">
        <v>256</v>
      </c>
      <c r="V53">
        <v>8045</v>
      </c>
      <c r="W53" t="s">
        <v>821</v>
      </c>
      <c r="X53" t="s">
        <v>109</v>
      </c>
      <c r="Y53" t="s">
        <v>109</v>
      </c>
      <c r="Z53" s="77" t="s">
        <v>239</v>
      </c>
      <c r="AA53" s="79">
        <v>152</v>
      </c>
      <c r="AB53" s="79" t="s">
        <v>237</v>
      </c>
      <c r="AC53" t="s">
        <v>118</v>
      </c>
      <c r="AD53" s="77" t="s">
        <v>118</v>
      </c>
      <c r="AE53" t="s">
        <v>118</v>
      </c>
      <c r="AF53" t="s">
        <v>118</v>
      </c>
      <c r="AG53" t="s">
        <v>118</v>
      </c>
      <c r="AH53" t="s">
        <v>118</v>
      </c>
      <c r="AI53" t="s">
        <v>118</v>
      </c>
    </row>
    <row r="54" spans="1:35">
      <c r="A54">
        <v>54</v>
      </c>
      <c r="B54" t="s">
        <v>454</v>
      </c>
      <c r="C54">
        <v>64042787</v>
      </c>
      <c r="D54">
        <v>64042788</v>
      </c>
      <c r="E54" t="s">
        <v>822</v>
      </c>
      <c r="F54" t="s">
        <v>243</v>
      </c>
      <c r="G54" s="77" t="s">
        <v>222</v>
      </c>
      <c r="H54" t="s">
        <v>823</v>
      </c>
      <c r="I54" t="s">
        <v>824</v>
      </c>
      <c r="J54" t="s">
        <v>825</v>
      </c>
      <c r="K54" t="s">
        <v>826</v>
      </c>
      <c r="L54" t="s">
        <v>463</v>
      </c>
      <c r="M54" t="s">
        <v>827</v>
      </c>
      <c r="N54" t="s">
        <v>828</v>
      </c>
      <c r="O54" t="s">
        <v>446</v>
      </c>
      <c r="P54" t="s">
        <v>829</v>
      </c>
      <c r="Q54" t="s">
        <v>830</v>
      </c>
      <c r="R54" s="77" t="s">
        <v>831</v>
      </c>
      <c r="S54">
        <v>1140</v>
      </c>
      <c r="T54" t="s">
        <v>235</v>
      </c>
      <c r="U54" t="s">
        <v>256</v>
      </c>
      <c r="V54">
        <v>25244</v>
      </c>
      <c r="W54" t="s">
        <v>643</v>
      </c>
      <c r="X54" t="s">
        <v>109</v>
      </c>
      <c r="Y54" t="s">
        <v>109</v>
      </c>
      <c r="Z54" s="77" t="s">
        <v>257</v>
      </c>
      <c r="AA54" s="79">
        <v>796</v>
      </c>
      <c r="AB54" s="79" t="s">
        <v>237</v>
      </c>
      <c r="AC54" t="s">
        <v>118</v>
      </c>
      <c r="AD54" s="77" t="s">
        <v>118</v>
      </c>
      <c r="AE54" t="s">
        <v>118</v>
      </c>
      <c r="AF54" t="s">
        <v>118</v>
      </c>
      <c r="AG54" t="s">
        <v>832</v>
      </c>
      <c r="AH54" t="s">
        <v>118</v>
      </c>
      <c r="AI54" t="s">
        <v>833</v>
      </c>
    </row>
    <row r="55" spans="1:35">
      <c r="A55">
        <v>55</v>
      </c>
      <c r="B55" t="s">
        <v>60</v>
      </c>
      <c r="C55">
        <v>108353305</v>
      </c>
      <c r="D55">
        <v>108353306</v>
      </c>
      <c r="E55" t="s">
        <v>834</v>
      </c>
      <c r="F55" t="s">
        <v>243</v>
      </c>
      <c r="G55" s="77" t="s">
        <v>222</v>
      </c>
      <c r="H55" t="s">
        <v>835</v>
      </c>
      <c r="I55" t="s">
        <v>836</v>
      </c>
      <c r="J55" t="s">
        <v>837</v>
      </c>
      <c r="K55" t="s">
        <v>838</v>
      </c>
      <c r="L55" t="s">
        <v>839</v>
      </c>
      <c r="M55" t="s">
        <v>840</v>
      </c>
      <c r="N55" t="s">
        <v>841</v>
      </c>
      <c r="O55" t="s">
        <v>842</v>
      </c>
      <c r="P55" t="s">
        <v>843</v>
      </c>
      <c r="Q55" t="s">
        <v>844</v>
      </c>
      <c r="R55" s="77" t="s">
        <v>845</v>
      </c>
      <c r="S55">
        <v>1136</v>
      </c>
      <c r="T55" t="s">
        <v>235</v>
      </c>
      <c r="U55" t="s">
        <v>256</v>
      </c>
      <c r="V55">
        <v>4881</v>
      </c>
      <c r="W55" t="s">
        <v>627</v>
      </c>
      <c r="X55" t="s">
        <v>61</v>
      </c>
      <c r="Y55" t="s">
        <v>109</v>
      </c>
      <c r="Z55" s="77" t="s">
        <v>257</v>
      </c>
      <c r="AA55" s="79">
        <v>678</v>
      </c>
      <c r="AB55" s="79" t="s">
        <v>206</v>
      </c>
      <c r="AC55" t="s">
        <v>846</v>
      </c>
      <c r="AD55" s="77" t="s">
        <v>847</v>
      </c>
      <c r="AE55" t="s">
        <v>118</v>
      </c>
      <c r="AF55" t="s">
        <v>118</v>
      </c>
      <c r="AG55" t="s">
        <v>848</v>
      </c>
      <c r="AH55" t="s">
        <v>118</v>
      </c>
      <c r="AI55" t="s">
        <v>849</v>
      </c>
    </row>
    <row r="56" spans="1:35">
      <c r="A56">
        <v>56</v>
      </c>
      <c r="B56" t="s">
        <v>648</v>
      </c>
      <c r="C56">
        <v>80224276</v>
      </c>
      <c r="D56">
        <v>80224277</v>
      </c>
      <c r="E56" t="s">
        <v>850</v>
      </c>
      <c r="F56" t="s">
        <v>243</v>
      </c>
      <c r="G56" s="77" t="s">
        <v>222</v>
      </c>
      <c r="H56" t="s">
        <v>851</v>
      </c>
      <c r="I56" t="s">
        <v>852</v>
      </c>
      <c r="J56" t="s">
        <v>853</v>
      </c>
      <c r="K56" t="s">
        <v>854</v>
      </c>
      <c r="L56" t="s">
        <v>855</v>
      </c>
      <c r="M56" t="s">
        <v>856</v>
      </c>
      <c r="N56" t="s">
        <v>857</v>
      </c>
      <c r="O56" t="s">
        <v>858</v>
      </c>
      <c r="P56" t="s">
        <v>859</v>
      </c>
      <c r="Q56" t="s">
        <v>860</v>
      </c>
      <c r="R56" s="77" t="s">
        <v>861</v>
      </c>
      <c r="S56">
        <v>1136</v>
      </c>
      <c r="T56" t="s">
        <v>235</v>
      </c>
      <c r="U56" t="s">
        <v>256</v>
      </c>
      <c r="V56">
        <v>24851</v>
      </c>
      <c r="W56" t="s">
        <v>363</v>
      </c>
      <c r="X56" t="s">
        <v>109</v>
      </c>
      <c r="Y56" t="s">
        <v>109</v>
      </c>
      <c r="Z56" s="77" t="s">
        <v>257</v>
      </c>
      <c r="AA56" s="79">
        <v>343</v>
      </c>
      <c r="AB56" s="79" t="s">
        <v>237</v>
      </c>
      <c r="AC56" t="s">
        <v>118</v>
      </c>
      <c r="AD56" s="77" t="s">
        <v>118</v>
      </c>
      <c r="AE56" t="s">
        <v>118</v>
      </c>
      <c r="AF56" t="s">
        <v>118</v>
      </c>
      <c r="AG56" t="s">
        <v>118</v>
      </c>
      <c r="AH56" t="s">
        <v>118</v>
      </c>
      <c r="AI56" t="s">
        <v>118</v>
      </c>
    </row>
    <row r="57" spans="1:35">
      <c r="A57">
        <v>57</v>
      </c>
      <c r="B57" t="s">
        <v>482</v>
      </c>
      <c r="C57">
        <v>118440990</v>
      </c>
      <c r="D57">
        <v>118440991</v>
      </c>
      <c r="E57" t="s">
        <v>862</v>
      </c>
      <c r="F57" t="s">
        <v>243</v>
      </c>
      <c r="G57" s="77" t="s">
        <v>222</v>
      </c>
      <c r="H57" t="s">
        <v>863</v>
      </c>
      <c r="I57" t="s">
        <v>864</v>
      </c>
      <c r="J57" t="s">
        <v>865</v>
      </c>
      <c r="K57" t="s">
        <v>866</v>
      </c>
      <c r="L57" t="s">
        <v>224</v>
      </c>
      <c r="M57" t="s">
        <v>867</v>
      </c>
      <c r="N57" t="s">
        <v>868</v>
      </c>
      <c r="O57" t="s">
        <v>869</v>
      </c>
      <c r="P57" t="s">
        <v>870</v>
      </c>
      <c r="Q57" t="s">
        <v>871</v>
      </c>
      <c r="R57" s="77" t="s">
        <v>872</v>
      </c>
      <c r="S57">
        <v>1131</v>
      </c>
      <c r="T57" t="s">
        <v>255</v>
      </c>
      <c r="U57" t="s">
        <v>256</v>
      </c>
      <c r="V57">
        <v>787</v>
      </c>
      <c r="W57" t="s">
        <v>873</v>
      </c>
      <c r="X57" t="s">
        <v>109</v>
      </c>
      <c r="Y57" t="s">
        <v>109</v>
      </c>
      <c r="Z57" s="77" t="s">
        <v>257</v>
      </c>
      <c r="AA57" s="79">
        <v>744</v>
      </c>
      <c r="AB57" s="79" t="s">
        <v>237</v>
      </c>
      <c r="AC57" t="s">
        <v>118</v>
      </c>
      <c r="AD57" s="77" t="s">
        <v>118</v>
      </c>
      <c r="AE57" t="s">
        <v>118</v>
      </c>
      <c r="AF57" t="s">
        <v>118</v>
      </c>
      <c r="AG57" t="s">
        <v>874</v>
      </c>
      <c r="AH57" t="s">
        <v>118</v>
      </c>
      <c r="AI57" t="s">
        <v>875</v>
      </c>
    </row>
    <row r="58" spans="1:35">
      <c r="A58">
        <v>58</v>
      </c>
      <c r="B58" t="s">
        <v>147</v>
      </c>
      <c r="C58">
        <v>18572157</v>
      </c>
      <c r="D58">
        <v>18572158</v>
      </c>
      <c r="E58" t="s">
        <v>876</v>
      </c>
      <c r="F58" t="s">
        <v>261</v>
      </c>
      <c r="G58" s="77" t="s">
        <v>223</v>
      </c>
      <c r="H58" t="s">
        <v>877</v>
      </c>
      <c r="I58" t="s">
        <v>878</v>
      </c>
      <c r="J58" t="s">
        <v>879</v>
      </c>
      <c r="K58" t="s">
        <v>449</v>
      </c>
      <c r="L58" t="s">
        <v>880</v>
      </c>
      <c r="M58" t="s">
        <v>881</v>
      </c>
      <c r="N58" t="s">
        <v>882</v>
      </c>
      <c r="O58" t="s">
        <v>883</v>
      </c>
      <c r="P58" t="s">
        <v>884</v>
      </c>
      <c r="Q58" t="s">
        <v>885</v>
      </c>
      <c r="R58" s="77" t="s">
        <v>886</v>
      </c>
      <c r="S58">
        <v>1131</v>
      </c>
      <c r="T58" t="s">
        <v>255</v>
      </c>
      <c r="U58" t="s">
        <v>256</v>
      </c>
      <c r="V58">
        <v>6405</v>
      </c>
      <c r="W58" t="s">
        <v>376</v>
      </c>
      <c r="X58" t="s">
        <v>109</v>
      </c>
      <c r="Y58" t="s">
        <v>109</v>
      </c>
      <c r="Z58" s="77" t="s">
        <v>257</v>
      </c>
      <c r="AA58" s="79">
        <v>92</v>
      </c>
      <c r="AB58" s="79" t="s">
        <v>237</v>
      </c>
      <c r="AC58" t="s">
        <v>118</v>
      </c>
      <c r="AD58" s="77" t="s">
        <v>118</v>
      </c>
      <c r="AE58" t="s">
        <v>118</v>
      </c>
      <c r="AF58" t="s">
        <v>118</v>
      </c>
      <c r="AG58" t="s">
        <v>118</v>
      </c>
      <c r="AH58" t="s">
        <v>118</v>
      </c>
      <c r="AI58" t="s">
        <v>118</v>
      </c>
    </row>
    <row r="59" spans="1:35">
      <c r="A59">
        <v>61</v>
      </c>
      <c r="B59" t="s">
        <v>220</v>
      </c>
      <c r="C59">
        <v>32889909</v>
      </c>
      <c r="D59">
        <v>32889910</v>
      </c>
      <c r="E59" t="s">
        <v>887</v>
      </c>
      <c r="F59" t="s">
        <v>223</v>
      </c>
      <c r="G59" s="77" t="s">
        <v>261</v>
      </c>
      <c r="H59" t="s">
        <v>888</v>
      </c>
      <c r="I59" t="s">
        <v>889</v>
      </c>
      <c r="J59" t="s">
        <v>890</v>
      </c>
      <c r="K59" t="s">
        <v>891</v>
      </c>
      <c r="L59" t="s">
        <v>892</v>
      </c>
      <c r="M59" t="s">
        <v>893</v>
      </c>
      <c r="N59" t="s">
        <v>894</v>
      </c>
      <c r="O59" t="s">
        <v>895</v>
      </c>
      <c r="P59" t="s">
        <v>896</v>
      </c>
      <c r="Q59" t="s">
        <v>897</v>
      </c>
      <c r="R59" s="77" t="s">
        <v>898</v>
      </c>
      <c r="S59">
        <v>1114</v>
      </c>
      <c r="T59" t="s">
        <v>273</v>
      </c>
      <c r="U59" t="s">
        <v>236</v>
      </c>
      <c r="V59">
        <v>605</v>
      </c>
      <c r="W59" t="s">
        <v>481</v>
      </c>
      <c r="X59" t="s">
        <v>109</v>
      </c>
      <c r="Y59" t="s">
        <v>109</v>
      </c>
      <c r="Z59" s="77" t="s">
        <v>257</v>
      </c>
      <c r="AA59" s="79">
        <v>600</v>
      </c>
      <c r="AB59" s="79" t="s">
        <v>206</v>
      </c>
      <c r="AC59" t="s">
        <v>899</v>
      </c>
      <c r="AD59" s="77" t="s">
        <v>900</v>
      </c>
      <c r="AE59" t="s">
        <v>118</v>
      </c>
      <c r="AF59" t="s">
        <v>118</v>
      </c>
      <c r="AG59" t="s">
        <v>901</v>
      </c>
      <c r="AH59" t="s">
        <v>118</v>
      </c>
      <c r="AI59" t="s">
        <v>902</v>
      </c>
    </row>
    <row r="60" spans="1:35">
      <c r="A60">
        <v>62</v>
      </c>
      <c r="B60" t="s">
        <v>116</v>
      </c>
      <c r="C60">
        <v>142705104</v>
      </c>
      <c r="D60">
        <v>142705105</v>
      </c>
      <c r="E60" t="s">
        <v>903</v>
      </c>
      <c r="F60" t="s">
        <v>243</v>
      </c>
      <c r="G60" s="77" t="s">
        <v>222</v>
      </c>
      <c r="H60" t="s">
        <v>904</v>
      </c>
      <c r="I60" t="s">
        <v>905</v>
      </c>
      <c r="J60" t="s">
        <v>906</v>
      </c>
      <c r="K60" t="s">
        <v>907</v>
      </c>
      <c r="L60" t="s">
        <v>908</v>
      </c>
      <c r="M60" t="s">
        <v>909</v>
      </c>
      <c r="N60" t="s">
        <v>910</v>
      </c>
      <c r="O60" t="s">
        <v>911</v>
      </c>
      <c r="P60" t="s">
        <v>912</v>
      </c>
      <c r="Q60" t="s">
        <v>913</v>
      </c>
      <c r="R60" s="77" t="s">
        <v>914</v>
      </c>
      <c r="S60">
        <v>1111</v>
      </c>
      <c r="T60" t="s">
        <v>235</v>
      </c>
      <c r="U60" t="s">
        <v>256</v>
      </c>
      <c r="V60">
        <v>2858</v>
      </c>
      <c r="W60" t="s">
        <v>915</v>
      </c>
      <c r="X60" t="s">
        <v>109</v>
      </c>
      <c r="Y60" t="s">
        <v>109</v>
      </c>
      <c r="Z60" s="77" t="s">
        <v>257</v>
      </c>
      <c r="AA60" s="79">
        <v>723</v>
      </c>
      <c r="AB60" s="79" t="s">
        <v>237</v>
      </c>
      <c r="AC60" t="s">
        <v>118</v>
      </c>
      <c r="AD60" s="77" t="s">
        <v>118</v>
      </c>
      <c r="AE60" t="s">
        <v>118</v>
      </c>
      <c r="AF60" t="s">
        <v>118</v>
      </c>
      <c r="AG60" t="s">
        <v>916</v>
      </c>
      <c r="AH60" t="s">
        <v>118</v>
      </c>
      <c r="AI60" t="s">
        <v>917</v>
      </c>
    </row>
    <row r="61" spans="1:35">
      <c r="A61">
        <v>64</v>
      </c>
      <c r="B61" t="s">
        <v>220</v>
      </c>
      <c r="C61">
        <v>154590936</v>
      </c>
      <c r="D61">
        <v>154590937</v>
      </c>
      <c r="E61" t="s">
        <v>918</v>
      </c>
      <c r="F61" t="s">
        <v>223</v>
      </c>
      <c r="G61" s="77" t="s">
        <v>261</v>
      </c>
      <c r="H61" t="s">
        <v>919</v>
      </c>
      <c r="I61" t="s">
        <v>920</v>
      </c>
      <c r="J61" t="s">
        <v>921</v>
      </c>
      <c r="K61" t="s">
        <v>922</v>
      </c>
      <c r="L61" t="s">
        <v>923</v>
      </c>
      <c r="M61" t="s">
        <v>924</v>
      </c>
      <c r="N61" t="s">
        <v>925</v>
      </c>
      <c r="O61" t="s">
        <v>926</v>
      </c>
      <c r="P61" t="s">
        <v>927</v>
      </c>
      <c r="Q61" t="s">
        <v>928</v>
      </c>
      <c r="R61" s="77" t="s">
        <v>929</v>
      </c>
      <c r="S61">
        <v>1106</v>
      </c>
      <c r="T61" t="s">
        <v>273</v>
      </c>
      <c r="U61" t="s">
        <v>236</v>
      </c>
      <c r="V61">
        <v>54269</v>
      </c>
      <c r="W61" t="s">
        <v>930</v>
      </c>
      <c r="X61" t="s">
        <v>61</v>
      </c>
      <c r="Y61" t="s">
        <v>109</v>
      </c>
      <c r="Z61" s="77" t="s">
        <v>257</v>
      </c>
      <c r="AA61" s="79">
        <v>301</v>
      </c>
      <c r="AB61" s="79" t="s">
        <v>237</v>
      </c>
      <c r="AC61" t="s">
        <v>118</v>
      </c>
      <c r="AD61" s="77" t="s">
        <v>118</v>
      </c>
      <c r="AE61" t="s">
        <v>118</v>
      </c>
      <c r="AF61" t="s">
        <v>118</v>
      </c>
      <c r="AG61" t="s">
        <v>931</v>
      </c>
      <c r="AH61" t="s">
        <v>118</v>
      </c>
      <c r="AI61" t="s">
        <v>932</v>
      </c>
    </row>
    <row r="62" spans="1:35">
      <c r="A62">
        <v>68</v>
      </c>
      <c r="B62" t="s">
        <v>778</v>
      </c>
      <c r="C62">
        <v>62469012</v>
      </c>
      <c r="D62">
        <v>62469013</v>
      </c>
      <c r="E62" t="s">
        <v>933</v>
      </c>
      <c r="F62" t="s">
        <v>261</v>
      </c>
      <c r="G62" s="77" t="s">
        <v>243</v>
      </c>
      <c r="H62" t="s">
        <v>934</v>
      </c>
      <c r="I62" t="s">
        <v>935</v>
      </c>
      <c r="J62" t="s">
        <v>936</v>
      </c>
      <c r="K62" t="s">
        <v>937</v>
      </c>
      <c r="L62" t="s">
        <v>938</v>
      </c>
      <c r="M62" t="s">
        <v>939</v>
      </c>
      <c r="N62" t="s">
        <v>940</v>
      </c>
      <c r="O62" t="s">
        <v>941</v>
      </c>
      <c r="P62" t="s">
        <v>942</v>
      </c>
      <c r="Q62" t="s">
        <v>943</v>
      </c>
      <c r="R62" s="77" t="s">
        <v>944</v>
      </c>
      <c r="S62">
        <v>1081</v>
      </c>
      <c r="T62" t="s">
        <v>255</v>
      </c>
      <c r="U62" t="s">
        <v>256</v>
      </c>
      <c r="V62">
        <v>1475</v>
      </c>
      <c r="W62" t="s">
        <v>334</v>
      </c>
      <c r="X62" t="s">
        <v>109</v>
      </c>
      <c r="Y62" t="s">
        <v>109</v>
      </c>
      <c r="Z62" s="77" t="s">
        <v>239</v>
      </c>
      <c r="AA62" s="79">
        <v>784</v>
      </c>
      <c r="AB62" s="79" t="s">
        <v>206</v>
      </c>
      <c r="AC62" t="s">
        <v>945</v>
      </c>
      <c r="AD62" s="77" t="s">
        <v>946</v>
      </c>
      <c r="AE62" t="s">
        <v>118</v>
      </c>
      <c r="AF62" t="s">
        <v>118</v>
      </c>
      <c r="AG62" t="s">
        <v>118</v>
      </c>
      <c r="AH62" t="s">
        <v>118</v>
      </c>
      <c r="AI62" t="s">
        <v>118</v>
      </c>
    </row>
    <row r="63" spans="1:35">
      <c r="A63">
        <v>70</v>
      </c>
      <c r="B63" t="s">
        <v>454</v>
      </c>
      <c r="C63">
        <v>49826640</v>
      </c>
      <c r="D63">
        <v>49826641</v>
      </c>
      <c r="E63" t="s">
        <v>947</v>
      </c>
      <c r="F63" t="s">
        <v>243</v>
      </c>
      <c r="G63" s="77" t="s">
        <v>222</v>
      </c>
      <c r="H63" t="s">
        <v>948</v>
      </c>
      <c r="I63" t="s">
        <v>949</v>
      </c>
      <c r="J63" t="s">
        <v>950</v>
      </c>
      <c r="K63" t="s">
        <v>951</v>
      </c>
      <c r="L63" t="s">
        <v>952</v>
      </c>
      <c r="M63" t="s">
        <v>953</v>
      </c>
      <c r="N63" t="s">
        <v>954</v>
      </c>
      <c r="O63" t="s">
        <v>955</v>
      </c>
      <c r="P63" t="s">
        <v>956</v>
      </c>
      <c r="Q63" t="s">
        <v>957</v>
      </c>
      <c r="R63" s="77" t="s">
        <v>958</v>
      </c>
      <c r="S63">
        <v>1070</v>
      </c>
      <c r="T63" t="s">
        <v>255</v>
      </c>
      <c r="U63" t="s">
        <v>256</v>
      </c>
      <c r="V63">
        <v>1828</v>
      </c>
      <c r="W63" t="s">
        <v>627</v>
      </c>
      <c r="X63" t="s">
        <v>61</v>
      </c>
      <c r="Y63" t="s">
        <v>109</v>
      </c>
      <c r="Z63" s="77" t="s">
        <v>257</v>
      </c>
      <c r="AA63" s="79">
        <v>682</v>
      </c>
      <c r="AB63" s="79" t="s">
        <v>237</v>
      </c>
      <c r="AC63" t="s">
        <v>118</v>
      </c>
      <c r="AD63" s="77" t="s">
        <v>118</v>
      </c>
      <c r="AE63" t="s">
        <v>118</v>
      </c>
      <c r="AF63" t="s">
        <v>118</v>
      </c>
      <c r="AG63" t="s">
        <v>118</v>
      </c>
      <c r="AH63" t="s">
        <v>118</v>
      </c>
      <c r="AI63" t="s">
        <v>118</v>
      </c>
    </row>
    <row r="64" spans="1:35">
      <c r="A64">
        <v>71</v>
      </c>
      <c r="B64" t="s">
        <v>155</v>
      </c>
      <c r="C64">
        <v>100756723</v>
      </c>
      <c r="D64">
        <v>100756724</v>
      </c>
      <c r="E64" t="s">
        <v>959</v>
      </c>
      <c r="F64" t="s">
        <v>222</v>
      </c>
      <c r="G64" s="77" t="s">
        <v>243</v>
      </c>
      <c r="H64" t="s">
        <v>960</v>
      </c>
      <c r="I64" t="s">
        <v>961</v>
      </c>
      <c r="J64" t="s">
        <v>962</v>
      </c>
      <c r="K64" t="s">
        <v>963</v>
      </c>
      <c r="L64" t="s">
        <v>964</v>
      </c>
      <c r="M64" t="s">
        <v>965</v>
      </c>
      <c r="N64" t="s">
        <v>966</v>
      </c>
      <c r="O64" t="s">
        <v>967</v>
      </c>
      <c r="P64" t="s">
        <v>968</v>
      </c>
      <c r="Q64" t="s">
        <v>969</v>
      </c>
      <c r="R64" s="77" t="s">
        <v>970</v>
      </c>
      <c r="S64">
        <v>1069</v>
      </c>
      <c r="T64" t="s">
        <v>273</v>
      </c>
      <c r="U64" t="s">
        <v>256</v>
      </c>
      <c r="V64">
        <v>1859</v>
      </c>
      <c r="W64" t="s">
        <v>971</v>
      </c>
      <c r="X64" t="s">
        <v>109</v>
      </c>
      <c r="Y64" t="s">
        <v>109</v>
      </c>
      <c r="Z64" s="77" t="s">
        <v>257</v>
      </c>
      <c r="AA64" s="79">
        <v>520</v>
      </c>
      <c r="AB64" s="79" t="s">
        <v>237</v>
      </c>
      <c r="AC64" t="s">
        <v>118</v>
      </c>
      <c r="AD64" s="77" t="s">
        <v>118</v>
      </c>
      <c r="AE64" t="s">
        <v>118</v>
      </c>
      <c r="AF64" t="s">
        <v>118</v>
      </c>
      <c r="AG64" t="s">
        <v>118</v>
      </c>
      <c r="AH64" t="s">
        <v>118</v>
      </c>
      <c r="AI64" t="s">
        <v>118</v>
      </c>
    </row>
    <row r="65" spans="1:35">
      <c r="A65">
        <v>72</v>
      </c>
      <c r="B65" t="s">
        <v>116</v>
      </c>
      <c r="C65">
        <v>92650510</v>
      </c>
      <c r="D65">
        <v>92650511</v>
      </c>
      <c r="E65" t="s">
        <v>972</v>
      </c>
      <c r="F65" t="s">
        <v>223</v>
      </c>
      <c r="G65" s="77" t="s">
        <v>222</v>
      </c>
      <c r="H65" t="s">
        <v>973</v>
      </c>
      <c r="I65" t="s">
        <v>974</v>
      </c>
      <c r="J65" t="s">
        <v>975</v>
      </c>
      <c r="K65" t="s">
        <v>976</v>
      </c>
      <c r="L65" t="s">
        <v>977</v>
      </c>
      <c r="M65" t="s">
        <v>978</v>
      </c>
      <c r="N65" t="s">
        <v>979</v>
      </c>
      <c r="O65" t="s">
        <v>980</v>
      </c>
      <c r="P65" t="s">
        <v>980</v>
      </c>
      <c r="Q65" t="s">
        <v>981</v>
      </c>
      <c r="R65" s="77" t="s">
        <v>982</v>
      </c>
      <c r="S65">
        <v>1068</v>
      </c>
      <c r="T65" t="s">
        <v>273</v>
      </c>
      <c r="U65" t="s">
        <v>256</v>
      </c>
      <c r="V65">
        <v>1050</v>
      </c>
      <c r="W65" t="s">
        <v>701</v>
      </c>
      <c r="X65" t="s">
        <v>109</v>
      </c>
      <c r="Y65" t="s">
        <v>109</v>
      </c>
      <c r="Z65" s="77" t="s">
        <v>239</v>
      </c>
      <c r="AA65" s="79">
        <v>983</v>
      </c>
      <c r="AB65" s="79" t="s">
        <v>237</v>
      </c>
      <c r="AC65" t="s">
        <v>118</v>
      </c>
      <c r="AD65" s="77" t="s">
        <v>118</v>
      </c>
      <c r="AE65" t="s">
        <v>118</v>
      </c>
      <c r="AF65" t="s">
        <v>118</v>
      </c>
      <c r="AG65" t="s">
        <v>118</v>
      </c>
      <c r="AH65" t="s">
        <v>118</v>
      </c>
      <c r="AI65" t="s">
        <v>118</v>
      </c>
    </row>
    <row r="66" spans="1:35">
      <c r="A66">
        <v>74</v>
      </c>
      <c r="B66" t="s">
        <v>155</v>
      </c>
      <c r="C66">
        <v>94816164</v>
      </c>
      <c r="D66">
        <v>94816165</v>
      </c>
      <c r="E66" t="s">
        <v>983</v>
      </c>
      <c r="F66" t="s">
        <v>243</v>
      </c>
      <c r="G66" s="77" t="s">
        <v>222</v>
      </c>
      <c r="H66" t="s">
        <v>984</v>
      </c>
      <c r="I66" t="s">
        <v>985</v>
      </c>
      <c r="J66" t="s">
        <v>986</v>
      </c>
      <c r="K66" t="s">
        <v>987</v>
      </c>
      <c r="L66" t="s">
        <v>988</v>
      </c>
      <c r="M66" t="s">
        <v>989</v>
      </c>
      <c r="N66" t="s">
        <v>990</v>
      </c>
      <c r="O66" t="s">
        <v>991</v>
      </c>
      <c r="P66" t="s">
        <v>992</v>
      </c>
      <c r="Q66" t="s">
        <v>993</v>
      </c>
      <c r="R66" s="77" t="s">
        <v>994</v>
      </c>
      <c r="S66">
        <v>1054</v>
      </c>
      <c r="T66" t="s">
        <v>273</v>
      </c>
      <c r="U66" t="s">
        <v>256</v>
      </c>
      <c r="V66">
        <v>2946</v>
      </c>
      <c r="W66" t="s">
        <v>995</v>
      </c>
      <c r="X66" t="s">
        <v>109</v>
      </c>
      <c r="Y66" t="s">
        <v>109</v>
      </c>
      <c r="Z66" s="77" t="s">
        <v>257</v>
      </c>
      <c r="AA66" s="79">
        <v>440</v>
      </c>
      <c r="AB66" s="79" t="s">
        <v>237</v>
      </c>
      <c r="AC66" t="s">
        <v>118</v>
      </c>
      <c r="AD66" s="77" t="s">
        <v>118</v>
      </c>
      <c r="AE66" t="s">
        <v>118</v>
      </c>
      <c r="AF66" t="s">
        <v>118</v>
      </c>
      <c r="AG66" t="s">
        <v>118</v>
      </c>
      <c r="AH66" t="s">
        <v>118</v>
      </c>
      <c r="AI66" t="s">
        <v>996</v>
      </c>
    </row>
    <row r="67" spans="1:35">
      <c r="A67">
        <v>75</v>
      </c>
      <c r="B67" t="s">
        <v>648</v>
      </c>
      <c r="C67">
        <v>127521506</v>
      </c>
      <c r="D67">
        <v>127521507</v>
      </c>
      <c r="E67" t="s">
        <v>997</v>
      </c>
      <c r="F67" t="s">
        <v>222</v>
      </c>
      <c r="G67" s="77" t="s">
        <v>243</v>
      </c>
      <c r="H67" t="s">
        <v>998</v>
      </c>
      <c r="I67" t="s">
        <v>999</v>
      </c>
      <c r="J67" t="s">
        <v>1000</v>
      </c>
      <c r="K67" t="s">
        <v>1001</v>
      </c>
      <c r="L67" t="s">
        <v>1002</v>
      </c>
      <c r="M67" t="s">
        <v>1003</v>
      </c>
      <c r="N67" t="s">
        <v>1004</v>
      </c>
      <c r="O67" t="s">
        <v>1005</v>
      </c>
      <c r="P67" t="s">
        <v>1006</v>
      </c>
      <c r="Q67" t="s">
        <v>1007</v>
      </c>
      <c r="R67" s="77" t="s">
        <v>1008</v>
      </c>
      <c r="S67">
        <v>1052</v>
      </c>
      <c r="T67" t="s">
        <v>255</v>
      </c>
      <c r="U67" t="s">
        <v>256</v>
      </c>
      <c r="V67">
        <v>12272</v>
      </c>
      <c r="W67" t="s">
        <v>1009</v>
      </c>
      <c r="X67" t="s">
        <v>109</v>
      </c>
      <c r="Y67" t="s">
        <v>109</v>
      </c>
      <c r="Z67" s="77" t="s">
        <v>257</v>
      </c>
      <c r="AA67" s="79">
        <v>409</v>
      </c>
      <c r="AB67" s="79" t="s">
        <v>237</v>
      </c>
      <c r="AC67" t="s">
        <v>118</v>
      </c>
      <c r="AD67" s="77" t="s">
        <v>118</v>
      </c>
      <c r="AE67" t="s">
        <v>118</v>
      </c>
      <c r="AF67" t="s">
        <v>118</v>
      </c>
      <c r="AG67" t="s">
        <v>118</v>
      </c>
      <c r="AH67" t="s">
        <v>118</v>
      </c>
      <c r="AI67" t="s">
        <v>118</v>
      </c>
    </row>
    <row r="68" spans="1:35">
      <c r="A68">
        <v>76</v>
      </c>
      <c r="B68" t="s">
        <v>155</v>
      </c>
      <c r="C68">
        <v>22470659</v>
      </c>
      <c r="D68">
        <v>22470660</v>
      </c>
      <c r="E68" t="s">
        <v>1010</v>
      </c>
      <c r="F68" t="s">
        <v>261</v>
      </c>
      <c r="G68" s="77" t="s">
        <v>243</v>
      </c>
      <c r="H68" t="s">
        <v>344</v>
      </c>
      <c r="I68" t="s">
        <v>1011</v>
      </c>
      <c r="J68" t="s">
        <v>1012</v>
      </c>
      <c r="K68" t="s">
        <v>1013</v>
      </c>
      <c r="L68" t="s">
        <v>1014</v>
      </c>
      <c r="M68" t="s">
        <v>1015</v>
      </c>
      <c r="N68" t="s">
        <v>1016</v>
      </c>
      <c r="O68" t="s">
        <v>1017</v>
      </c>
      <c r="P68" t="s">
        <v>1018</v>
      </c>
      <c r="Q68" t="s">
        <v>1019</v>
      </c>
      <c r="R68" s="77" t="s">
        <v>1020</v>
      </c>
      <c r="S68">
        <v>1051</v>
      </c>
      <c r="T68" t="s">
        <v>255</v>
      </c>
      <c r="U68" t="s">
        <v>256</v>
      </c>
      <c r="V68">
        <v>1386</v>
      </c>
      <c r="W68" t="s">
        <v>1021</v>
      </c>
      <c r="X68" t="s">
        <v>109</v>
      </c>
      <c r="Y68" t="s">
        <v>109</v>
      </c>
      <c r="Z68" s="77" t="s">
        <v>239</v>
      </c>
      <c r="AA68" s="79">
        <v>304</v>
      </c>
      <c r="AB68" s="79" t="s">
        <v>206</v>
      </c>
      <c r="AC68" t="s">
        <v>1022</v>
      </c>
      <c r="AD68" s="77" t="s">
        <v>1023</v>
      </c>
      <c r="AE68" t="s">
        <v>118</v>
      </c>
      <c r="AF68" t="s">
        <v>118</v>
      </c>
      <c r="AG68" t="s">
        <v>118</v>
      </c>
      <c r="AH68" t="s">
        <v>118</v>
      </c>
      <c r="AI68" t="s">
        <v>118</v>
      </c>
    </row>
    <row r="69" spans="1:35">
      <c r="A69">
        <v>77</v>
      </c>
      <c r="B69" t="s">
        <v>116</v>
      </c>
      <c r="C69">
        <v>142842140</v>
      </c>
      <c r="D69">
        <v>142842141</v>
      </c>
      <c r="E69" t="s">
        <v>1024</v>
      </c>
      <c r="F69" t="s">
        <v>223</v>
      </c>
      <c r="G69" s="77" t="s">
        <v>261</v>
      </c>
      <c r="H69" t="s">
        <v>1025</v>
      </c>
      <c r="I69" t="s">
        <v>1026</v>
      </c>
      <c r="J69" t="s">
        <v>1027</v>
      </c>
      <c r="K69" t="s">
        <v>1028</v>
      </c>
      <c r="L69" t="s">
        <v>1029</v>
      </c>
      <c r="M69" t="s">
        <v>1030</v>
      </c>
      <c r="N69" t="s">
        <v>1031</v>
      </c>
      <c r="O69" t="s">
        <v>1032</v>
      </c>
      <c r="P69" t="s">
        <v>1033</v>
      </c>
      <c r="Q69" t="s">
        <v>1034</v>
      </c>
      <c r="R69" s="77" t="s">
        <v>1035</v>
      </c>
      <c r="S69">
        <v>1051</v>
      </c>
      <c r="T69" t="s">
        <v>273</v>
      </c>
      <c r="U69" t="s">
        <v>236</v>
      </c>
      <c r="V69">
        <v>11915</v>
      </c>
      <c r="W69" t="s">
        <v>763</v>
      </c>
      <c r="X69" t="s">
        <v>109</v>
      </c>
      <c r="Y69" t="s">
        <v>109</v>
      </c>
      <c r="Z69" s="77" t="s">
        <v>257</v>
      </c>
      <c r="AA69" s="79">
        <v>742</v>
      </c>
      <c r="AB69" s="79" t="s">
        <v>237</v>
      </c>
      <c r="AC69" t="s">
        <v>118</v>
      </c>
      <c r="AD69" s="77" t="s">
        <v>118</v>
      </c>
      <c r="AE69" t="s">
        <v>118</v>
      </c>
      <c r="AF69" t="s">
        <v>118</v>
      </c>
      <c r="AG69" t="s">
        <v>1036</v>
      </c>
      <c r="AH69" t="s">
        <v>118</v>
      </c>
      <c r="AI69" t="s">
        <v>1037</v>
      </c>
    </row>
    <row r="70" spans="1:35">
      <c r="A70">
        <v>78</v>
      </c>
      <c r="B70" t="s">
        <v>143</v>
      </c>
      <c r="C70">
        <v>32469903</v>
      </c>
      <c r="D70">
        <v>32469904</v>
      </c>
      <c r="E70" t="s">
        <v>1038</v>
      </c>
      <c r="F70" t="s">
        <v>222</v>
      </c>
      <c r="G70" s="77" t="s">
        <v>243</v>
      </c>
      <c r="H70" t="s">
        <v>1039</v>
      </c>
      <c r="I70" t="s">
        <v>1040</v>
      </c>
      <c r="J70" t="s">
        <v>1041</v>
      </c>
      <c r="K70" t="s">
        <v>1042</v>
      </c>
      <c r="L70" t="s">
        <v>1043</v>
      </c>
      <c r="M70" t="s">
        <v>1044</v>
      </c>
      <c r="N70" t="s">
        <v>695</v>
      </c>
      <c r="O70" t="s">
        <v>1045</v>
      </c>
      <c r="P70" t="s">
        <v>1046</v>
      </c>
      <c r="Q70" t="s">
        <v>1047</v>
      </c>
      <c r="R70" s="77" t="s">
        <v>1048</v>
      </c>
      <c r="S70">
        <v>1048</v>
      </c>
      <c r="T70" t="s">
        <v>255</v>
      </c>
      <c r="U70" t="s">
        <v>256</v>
      </c>
      <c r="V70">
        <v>675</v>
      </c>
      <c r="W70" t="s">
        <v>1049</v>
      </c>
      <c r="X70" t="s">
        <v>109</v>
      </c>
      <c r="Y70" t="s">
        <v>109</v>
      </c>
      <c r="Z70" s="77" t="s">
        <v>257</v>
      </c>
      <c r="AA70" s="79">
        <v>797</v>
      </c>
      <c r="AB70" s="79" t="s">
        <v>237</v>
      </c>
      <c r="AC70" t="s">
        <v>118</v>
      </c>
      <c r="AD70" s="77" t="s">
        <v>118</v>
      </c>
      <c r="AE70" t="s">
        <v>118</v>
      </c>
      <c r="AF70" t="s">
        <v>118</v>
      </c>
      <c r="AG70" t="s">
        <v>1050</v>
      </c>
      <c r="AH70" t="s">
        <v>118</v>
      </c>
      <c r="AI70" t="s">
        <v>1051</v>
      </c>
    </row>
    <row r="71" spans="1:35">
      <c r="A71">
        <v>81</v>
      </c>
      <c r="B71" t="s">
        <v>73</v>
      </c>
      <c r="C71">
        <v>116446520</v>
      </c>
      <c r="D71">
        <v>116446521</v>
      </c>
      <c r="E71" t="s">
        <v>1052</v>
      </c>
      <c r="F71" t="s">
        <v>243</v>
      </c>
      <c r="G71" s="77" t="s">
        <v>222</v>
      </c>
      <c r="H71" t="s">
        <v>1053</v>
      </c>
      <c r="I71" t="s">
        <v>1054</v>
      </c>
      <c r="J71" t="s">
        <v>1055</v>
      </c>
      <c r="K71" t="s">
        <v>1056</v>
      </c>
      <c r="L71" t="s">
        <v>1057</v>
      </c>
      <c r="M71" t="s">
        <v>870</v>
      </c>
      <c r="N71" t="s">
        <v>1058</v>
      </c>
      <c r="O71" t="s">
        <v>970</v>
      </c>
      <c r="P71" t="s">
        <v>1059</v>
      </c>
      <c r="Q71" t="s">
        <v>1060</v>
      </c>
      <c r="R71" s="77" t="s">
        <v>548</v>
      </c>
      <c r="S71">
        <v>1036</v>
      </c>
      <c r="T71" t="s">
        <v>235</v>
      </c>
      <c r="U71" t="s">
        <v>256</v>
      </c>
      <c r="V71">
        <v>3194</v>
      </c>
      <c r="W71" t="s">
        <v>507</v>
      </c>
      <c r="X71" t="s">
        <v>109</v>
      </c>
      <c r="Y71" t="s">
        <v>109</v>
      </c>
      <c r="Z71" s="77" t="s">
        <v>257</v>
      </c>
      <c r="AA71" s="79">
        <v>146</v>
      </c>
      <c r="AB71" s="79" t="s">
        <v>237</v>
      </c>
      <c r="AC71" t="s">
        <v>118</v>
      </c>
      <c r="AD71" s="77" t="s">
        <v>118</v>
      </c>
      <c r="AE71" t="s">
        <v>118</v>
      </c>
      <c r="AF71" t="s">
        <v>118</v>
      </c>
      <c r="AG71" t="s">
        <v>118</v>
      </c>
      <c r="AH71" t="s">
        <v>118</v>
      </c>
      <c r="AI71" t="s">
        <v>118</v>
      </c>
    </row>
    <row r="72" spans="1:35">
      <c r="A72">
        <v>83</v>
      </c>
      <c r="B72" t="s">
        <v>151</v>
      </c>
      <c r="C72">
        <v>74186962</v>
      </c>
      <c r="D72">
        <v>74186963</v>
      </c>
      <c r="E72" t="s">
        <v>1061</v>
      </c>
      <c r="F72" t="s">
        <v>243</v>
      </c>
      <c r="G72" s="77" t="s">
        <v>261</v>
      </c>
      <c r="H72" t="s">
        <v>1062</v>
      </c>
      <c r="I72" t="s">
        <v>1063</v>
      </c>
      <c r="J72" t="s">
        <v>1064</v>
      </c>
      <c r="K72" t="s">
        <v>1065</v>
      </c>
      <c r="L72" t="s">
        <v>1066</v>
      </c>
      <c r="M72" t="s">
        <v>1067</v>
      </c>
      <c r="N72" t="s">
        <v>1068</v>
      </c>
      <c r="O72" t="s">
        <v>1069</v>
      </c>
      <c r="P72" t="s">
        <v>1070</v>
      </c>
      <c r="Q72" t="s">
        <v>1071</v>
      </c>
      <c r="R72" s="77" t="s">
        <v>1072</v>
      </c>
      <c r="S72">
        <v>1033</v>
      </c>
      <c r="T72" t="s">
        <v>255</v>
      </c>
      <c r="U72" t="s">
        <v>256</v>
      </c>
      <c r="V72">
        <v>2368</v>
      </c>
      <c r="W72" t="s">
        <v>1073</v>
      </c>
      <c r="X72" t="s">
        <v>61</v>
      </c>
      <c r="Y72" t="s">
        <v>109</v>
      </c>
      <c r="Z72" s="77" t="s">
        <v>239</v>
      </c>
      <c r="AA72" s="79">
        <v>119</v>
      </c>
      <c r="AB72" s="79" t="s">
        <v>237</v>
      </c>
      <c r="AC72" t="s">
        <v>118</v>
      </c>
      <c r="AD72" s="77" t="s">
        <v>118</v>
      </c>
      <c r="AE72" t="s">
        <v>118</v>
      </c>
      <c r="AF72" t="s">
        <v>118</v>
      </c>
      <c r="AG72" t="s">
        <v>118</v>
      </c>
      <c r="AH72" t="s">
        <v>118</v>
      </c>
      <c r="AI72" t="s">
        <v>118</v>
      </c>
    </row>
    <row r="73" spans="1:35">
      <c r="A73">
        <v>84</v>
      </c>
      <c r="B73" t="s">
        <v>73</v>
      </c>
      <c r="C73">
        <v>156006854</v>
      </c>
      <c r="D73">
        <v>156006855</v>
      </c>
      <c r="E73" t="s">
        <v>1074</v>
      </c>
      <c r="F73" t="s">
        <v>222</v>
      </c>
      <c r="G73" s="77" t="s">
        <v>243</v>
      </c>
      <c r="H73" t="s">
        <v>1075</v>
      </c>
      <c r="I73" t="s">
        <v>1076</v>
      </c>
      <c r="J73" t="s">
        <v>1077</v>
      </c>
      <c r="K73" t="s">
        <v>1078</v>
      </c>
      <c r="L73" t="s">
        <v>735</v>
      </c>
      <c r="M73" t="s">
        <v>1079</v>
      </c>
      <c r="N73" t="s">
        <v>1080</v>
      </c>
      <c r="O73" t="s">
        <v>940</v>
      </c>
      <c r="P73" t="s">
        <v>1081</v>
      </c>
      <c r="Q73" t="s">
        <v>1082</v>
      </c>
      <c r="R73" s="77" t="s">
        <v>493</v>
      </c>
      <c r="S73">
        <v>1030</v>
      </c>
      <c r="T73" t="s">
        <v>235</v>
      </c>
      <c r="U73" t="s">
        <v>236</v>
      </c>
      <c r="V73">
        <v>3262</v>
      </c>
      <c r="W73" t="s">
        <v>1009</v>
      </c>
      <c r="X73" t="s">
        <v>109</v>
      </c>
      <c r="Y73" t="s">
        <v>109</v>
      </c>
      <c r="Z73" s="77" t="s">
        <v>257</v>
      </c>
      <c r="AA73" s="79">
        <v>763</v>
      </c>
      <c r="AB73" s="79" t="s">
        <v>237</v>
      </c>
      <c r="AC73" t="s">
        <v>118</v>
      </c>
      <c r="AD73" s="77" t="s">
        <v>118</v>
      </c>
      <c r="AE73" t="s">
        <v>118</v>
      </c>
      <c r="AF73" t="s">
        <v>118</v>
      </c>
      <c r="AG73" t="s">
        <v>118</v>
      </c>
      <c r="AH73" t="s">
        <v>118</v>
      </c>
      <c r="AI73" t="s">
        <v>118</v>
      </c>
    </row>
    <row r="74" spans="1:35">
      <c r="A74">
        <v>85</v>
      </c>
      <c r="B74" t="s">
        <v>73</v>
      </c>
      <c r="C74">
        <v>98342525</v>
      </c>
      <c r="D74">
        <v>98342526</v>
      </c>
      <c r="E74" t="s">
        <v>1083</v>
      </c>
      <c r="F74" t="s">
        <v>223</v>
      </c>
      <c r="G74" s="77" t="s">
        <v>261</v>
      </c>
      <c r="H74" t="s">
        <v>1084</v>
      </c>
      <c r="I74" t="s">
        <v>1085</v>
      </c>
      <c r="J74" t="s">
        <v>1086</v>
      </c>
      <c r="K74" t="s">
        <v>1087</v>
      </c>
      <c r="L74" t="s">
        <v>1088</v>
      </c>
      <c r="M74" t="s">
        <v>1089</v>
      </c>
      <c r="N74" t="s">
        <v>1090</v>
      </c>
      <c r="O74" t="s">
        <v>1091</v>
      </c>
      <c r="P74" t="s">
        <v>1092</v>
      </c>
      <c r="Q74" t="s">
        <v>1093</v>
      </c>
      <c r="R74" s="77" t="s">
        <v>1094</v>
      </c>
      <c r="S74">
        <v>1029</v>
      </c>
      <c r="T74" t="s">
        <v>235</v>
      </c>
      <c r="U74" t="s">
        <v>256</v>
      </c>
      <c r="V74">
        <v>2935</v>
      </c>
      <c r="W74" t="s">
        <v>701</v>
      </c>
      <c r="X74" t="s">
        <v>109</v>
      </c>
      <c r="Y74" t="s">
        <v>109</v>
      </c>
      <c r="Z74" s="77" t="s">
        <v>257</v>
      </c>
      <c r="AA74" s="79">
        <v>190</v>
      </c>
      <c r="AB74" s="79" t="s">
        <v>237</v>
      </c>
      <c r="AC74" t="s">
        <v>118</v>
      </c>
      <c r="AD74" s="77" t="s">
        <v>118</v>
      </c>
      <c r="AE74" t="s">
        <v>118</v>
      </c>
      <c r="AF74" t="s">
        <v>118</v>
      </c>
      <c r="AG74" t="s">
        <v>118</v>
      </c>
      <c r="AH74" t="s">
        <v>118</v>
      </c>
      <c r="AI74" t="s">
        <v>118</v>
      </c>
    </row>
    <row r="75" spans="1:35">
      <c r="A75">
        <v>87</v>
      </c>
      <c r="B75" t="s">
        <v>482</v>
      </c>
      <c r="C75">
        <v>39251457</v>
      </c>
      <c r="D75">
        <v>39251458</v>
      </c>
      <c r="E75" t="s">
        <v>1095</v>
      </c>
      <c r="F75" t="s">
        <v>223</v>
      </c>
      <c r="G75" s="77" t="s">
        <v>222</v>
      </c>
      <c r="H75" t="s">
        <v>1096</v>
      </c>
      <c r="I75" t="s">
        <v>1097</v>
      </c>
      <c r="J75" t="s">
        <v>1098</v>
      </c>
      <c r="K75" t="s">
        <v>1099</v>
      </c>
      <c r="L75" t="s">
        <v>1100</v>
      </c>
      <c r="M75" t="s">
        <v>1101</v>
      </c>
      <c r="N75" t="s">
        <v>1102</v>
      </c>
      <c r="O75" t="s">
        <v>1103</v>
      </c>
      <c r="P75" t="s">
        <v>942</v>
      </c>
      <c r="Q75" t="s">
        <v>1104</v>
      </c>
      <c r="R75" s="77" t="s">
        <v>1105</v>
      </c>
      <c r="S75">
        <v>1024</v>
      </c>
      <c r="T75" t="s">
        <v>273</v>
      </c>
      <c r="U75" t="s">
        <v>236</v>
      </c>
      <c r="V75">
        <v>9002</v>
      </c>
      <c r="W75" t="s">
        <v>404</v>
      </c>
      <c r="X75" t="s">
        <v>109</v>
      </c>
      <c r="Y75" t="s">
        <v>109</v>
      </c>
      <c r="Z75" s="77" t="s">
        <v>239</v>
      </c>
      <c r="AA75" s="79">
        <v>1088</v>
      </c>
      <c r="AB75" s="79" t="s">
        <v>237</v>
      </c>
      <c r="AC75" t="s">
        <v>118</v>
      </c>
      <c r="AD75" s="77" t="s">
        <v>118</v>
      </c>
      <c r="AE75" t="s">
        <v>118</v>
      </c>
      <c r="AF75" t="s">
        <v>118</v>
      </c>
      <c r="AG75" t="s">
        <v>1106</v>
      </c>
      <c r="AH75" t="s">
        <v>118</v>
      </c>
      <c r="AI75" t="s">
        <v>1107</v>
      </c>
    </row>
    <row r="76" spans="1:35">
      <c r="A76">
        <v>88</v>
      </c>
      <c r="B76" t="s">
        <v>482</v>
      </c>
      <c r="C76">
        <v>89502208</v>
      </c>
      <c r="D76">
        <v>89502209</v>
      </c>
      <c r="E76" t="s">
        <v>1108</v>
      </c>
      <c r="F76" t="s">
        <v>243</v>
      </c>
      <c r="G76" s="77" t="s">
        <v>222</v>
      </c>
      <c r="H76" t="s">
        <v>1109</v>
      </c>
      <c r="I76" t="s">
        <v>1110</v>
      </c>
      <c r="J76" t="s">
        <v>1111</v>
      </c>
      <c r="K76" t="s">
        <v>1112</v>
      </c>
      <c r="L76" t="s">
        <v>461</v>
      </c>
      <c r="M76" t="s">
        <v>1113</v>
      </c>
      <c r="N76" t="s">
        <v>1114</v>
      </c>
      <c r="O76" t="s">
        <v>1115</v>
      </c>
      <c r="P76" t="s">
        <v>826</v>
      </c>
      <c r="Q76" t="s">
        <v>525</v>
      </c>
      <c r="R76" s="77" t="s">
        <v>1116</v>
      </c>
      <c r="S76">
        <v>1024</v>
      </c>
      <c r="T76" t="s">
        <v>520</v>
      </c>
      <c r="U76" t="s">
        <v>256</v>
      </c>
      <c r="V76">
        <v>3101</v>
      </c>
      <c r="W76" t="s">
        <v>451</v>
      </c>
      <c r="X76" t="s">
        <v>109</v>
      </c>
      <c r="Y76" t="s">
        <v>109</v>
      </c>
      <c r="Z76" s="77" t="s">
        <v>257</v>
      </c>
      <c r="AA76" s="79">
        <v>319</v>
      </c>
      <c r="AB76" s="79" t="s">
        <v>237</v>
      </c>
      <c r="AC76" t="s">
        <v>118</v>
      </c>
      <c r="AD76" s="77" t="s">
        <v>118</v>
      </c>
      <c r="AE76" t="s">
        <v>118</v>
      </c>
      <c r="AF76" t="s">
        <v>118</v>
      </c>
      <c r="AG76" t="s">
        <v>1117</v>
      </c>
      <c r="AH76" t="s">
        <v>118</v>
      </c>
      <c r="AI76" t="s">
        <v>1118</v>
      </c>
    </row>
    <row r="77" spans="1:35">
      <c r="A77">
        <v>89</v>
      </c>
      <c r="B77" t="s">
        <v>73</v>
      </c>
      <c r="C77">
        <v>8436197</v>
      </c>
      <c r="D77">
        <v>8436198</v>
      </c>
      <c r="E77" t="s">
        <v>1119</v>
      </c>
      <c r="F77" t="s">
        <v>261</v>
      </c>
      <c r="G77" s="77" t="s">
        <v>222</v>
      </c>
      <c r="H77" t="s">
        <v>1120</v>
      </c>
      <c r="I77" t="s">
        <v>1121</v>
      </c>
      <c r="J77" t="s">
        <v>1122</v>
      </c>
      <c r="K77" t="s">
        <v>1123</v>
      </c>
      <c r="L77" t="s">
        <v>1124</v>
      </c>
      <c r="M77" t="s">
        <v>1125</v>
      </c>
      <c r="N77" t="s">
        <v>1126</v>
      </c>
      <c r="O77" t="s">
        <v>1127</v>
      </c>
      <c r="P77" t="s">
        <v>1128</v>
      </c>
      <c r="Q77" t="s">
        <v>1129</v>
      </c>
      <c r="R77" s="77" t="s">
        <v>1130</v>
      </c>
      <c r="S77">
        <v>1017</v>
      </c>
      <c r="T77" t="s">
        <v>273</v>
      </c>
      <c r="U77" t="s">
        <v>256</v>
      </c>
      <c r="V77">
        <v>495</v>
      </c>
      <c r="W77" t="s">
        <v>1131</v>
      </c>
      <c r="X77" t="s">
        <v>109</v>
      </c>
      <c r="Y77" t="s">
        <v>109</v>
      </c>
      <c r="Z77" s="77" t="s">
        <v>239</v>
      </c>
      <c r="AA77" s="79">
        <v>625</v>
      </c>
      <c r="AB77" s="79" t="s">
        <v>206</v>
      </c>
      <c r="AC77" t="s">
        <v>1132</v>
      </c>
      <c r="AD77" s="77" t="s">
        <v>1133</v>
      </c>
      <c r="AE77" t="s">
        <v>118</v>
      </c>
      <c r="AF77" t="s">
        <v>118</v>
      </c>
      <c r="AG77" t="s">
        <v>118</v>
      </c>
      <c r="AH77" t="s">
        <v>118</v>
      </c>
      <c r="AI77" t="s">
        <v>118</v>
      </c>
    </row>
    <row r="78" spans="1:35">
      <c r="A78">
        <v>92</v>
      </c>
      <c r="B78" t="s">
        <v>73</v>
      </c>
      <c r="C78">
        <v>128054558</v>
      </c>
      <c r="D78">
        <v>128054559</v>
      </c>
      <c r="E78" t="s">
        <v>1134</v>
      </c>
      <c r="F78" t="s">
        <v>223</v>
      </c>
      <c r="G78" s="77" t="s">
        <v>243</v>
      </c>
      <c r="H78" t="s">
        <v>1135</v>
      </c>
      <c r="I78" t="s">
        <v>1136</v>
      </c>
      <c r="J78" t="s">
        <v>1137</v>
      </c>
      <c r="K78" t="s">
        <v>1138</v>
      </c>
      <c r="L78" t="s">
        <v>1139</v>
      </c>
      <c r="M78" t="s">
        <v>1140</v>
      </c>
      <c r="N78" t="s">
        <v>1141</v>
      </c>
      <c r="O78" t="s">
        <v>1142</v>
      </c>
      <c r="P78" t="s">
        <v>1143</v>
      </c>
      <c r="Q78" t="s">
        <v>1144</v>
      </c>
      <c r="R78" s="77" t="s">
        <v>1145</v>
      </c>
      <c r="S78">
        <v>1010</v>
      </c>
      <c r="T78" t="s">
        <v>273</v>
      </c>
      <c r="U78" t="s">
        <v>236</v>
      </c>
      <c r="V78">
        <v>6368</v>
      </c>
      <c r="W78" t="s">
        <v>763</v>
      </c>
      <c r="X78" t="s">
        <v>109</v>
      </c>
      <c r="Y78" t="s">
        <v>109</v>
      </c>
      <c r="Z78" s="77" t="s">
        <v>239</v>
      </c>
      <c r="AA78" s="79">
        <v>127</v>
      </c>
      <c r="AB78" s="79" t="s">
        <v>237</v>
      </c>
      <c r="AC78" t="s">
        <v>118</v>
      </c>
      <c r="AD78" s="77" t="s">
        <v>118</v>
      </c>
      <c r="AE78" t="s">
        <v>118</v>
      </c>
      <c r="AF78" t="s">
        <v>118</v>
      </c>
      <c r="AG78" t="s">
        <v>118</v>
      </c>
      <c r="AH78" t="s">
        <v>118</v>
      </c>
      <c r="AI78" t="s">
        <v>118</v>
      </c>
    </row>
    <row r="79" spans="1:35">
      <c r="A79">
        <v>93</v>
      </c>
      <c r="B79" t="s">
        <v>220</v>
      </c>
      <c r="C79">
        <v>143955214</v>
      </c>
      <c r="D79">
        <v>143955215</v>
      </c>
      <c r="E79" t="s">
        <v>1146</v>
      </c>
      <c r="F79" t="s">
        <v>261</v>
      </c>
      <c r="G79" s="77" t="s">
        <v>222</v>
      </c>
      <c r="H79" t="s">
        <v>1147</v>
      </c>
      <c r="I79" t="s">
        <v>1148</v>
      </c>
      <c r="J79" t="s">
        <v>1149</v>
      </c>
      <c r="K79" t="s">
        <v>1150</v>
      </c>
      <c r="L79" t="s">
        <v>1151</v>
      </c>
      <c r="M79" t="s">
        <v>860</v>
      </c>
      <c r="N79" t="s">
        <v>1152</v>
      </c>
      <c r="O79" t="s">
        <v>1153</v>
      </c>
      <c r="P79" t="s">
        <v>1154</v>
      </c>
      <c r="Q79" t="s">
        <v>1155</v>
      </c>
      <c r="R79" s="77" t="s">
        <v>1156</v>
      </c>
      <c r="S79">
        <v>1009</v>
      </c>
      <c r="T79" t="s">
        <v>273</v>
      </c>
      <c r="U79" t="s">
        <v>236</v>
      </c>
      <c r="V79">
        <v>231</v>
      </c>
      <c r="W79" t="s">
        <v>1157</v>
      </c>
      <c r="X79" t="s">
        <v>109</v>
      </c>
      <c r="Y79" t="s">
        <v>109</v>
      </c>
      <c r="Z79" s="77" t="s">
        <v>239</v>
      </c>
      <c r="AA79" s="79">
        <v>241</v>
      </c>
      <c r="AB79" s="79" t="s">
        <v>237</v>
      </c>
      <c r="AC79" t="s">
        <v>118</v>
      </c>
      <c r="AD79" s="77" t="s">
        <v>118</v>
      </c>
      <c r="AE79" t="s">
        <v>118</v>
      </c>
      <c r="AF79" t="s">
        <v>118</v>
      </c>
      <c r="AG79" t="s">
        <v>118</v>
      </c>
      <c r="AH79" t="s">
        <v>118</v>
      </c>
      <c r="AI79" t="s">
        <v>118</v>
      </c>
    </row>
    <row r="80" spans="1:35">
      <c r="A80">
        <v>94</v>
      </c>
      <c r="B80" t="s">
        <v>60</v>
      </c>
      <c r="C80">
        <v>77827430</v>
      </c>
      <c r="D80">
        <v>77827431</v>
      </c>
      <c r="E80" t="s">
        <v>1158</v>
      </c>
      <c r="F80" t="s">
        <v>243</v>
      </c>
      <c r="G80" s="77" t="s">
        <v>261</v>
      </c>
      <c r="H80" t="s">
        <v>1159</v>
      </c>
      <c r="I80" t="s">
        <v>1160</v>
      </c>
      <c r="J80" t="s">
        <v>1161</v>
      </c>
      <c r="K80" t="s">
        <v>1162</v>
      </c>
      <c r="L80" t="s">
        <v>1163</v>
      </c>
      <c r="M80" t="s">
        <v>1164</v>
      </c>
      <c r="N80" t="s">
        <v>1165</v>
      </c>
      <c r="O80" t="s">
        <v>1166</v>
      </c>
      <c r="P80" t="s">
        <v>1167</v>
      </c>
      <c r="Q80" t="s">
        <v>463</v>
      </c>
      <c r="R80" s="77" t="s">
        <v>1168</v>
      </c>
      <c r="S80">
        <v>1007</v>
      </c>
      <c r="T80" t="s">
        <v>235</v>
      </c>
      <c r="U80" t="s">
        <v>236</v>
      </c>
      <c r="V80">
        <v>46114</v>
      </c>
      <c r="W80" t="s">
        <v>873</v>
      </c>
      <c r="X80" t="s">
        <v>109</v>
      </c>
      <c r="Y80" t="s">
        <v>109</v>
      </c>
      <c r="Z80" s="77" t="s">
        <v>239</v>
      </c>
      <c r="AA80" s="79">
        <v>816</v>
      </c>
      <c r="AB80" s="79" t="s">
        <v>206</v>
      </c>
      <c r="AC80" t="s">
        <v>1169</v>
      </c>
      <c r="AD80" s="77" t="s">
        <v>1170</v>
      </c>
      <c r="AE80" t="s">
        <v>118</v>
      </c>
      <c r="AF80" t="s">
        <v>118</v>
      </c>
      <c r="AG80" t="s">
        <v>118</v>
      </c>
      <c r="AH80" t="s">
        <v>118</v>
      </c>
      <c r="AI80" t="s">
        <v>118</v>
      </c>
    </row>
    <row r="81" spans="1:35">
      <c r="A81">
        <v>95</v>
      </c>
      <c r="B81" t="s">
        <v>482</v>
      </c>
      <c r="C81">
        <v>80046807</v>
      </c>
      <c r="D81">
        <v>80046808</v>
      </c>
      <c r="E81" t="s">
        <v>1171</v>
      </c>
      <c r="F81" t="s">
        <v>243</v>
      </c>
      <c r="G81" s="77" t="s">
        <v>261</v>
      </c>
      <c r="H81" t="s">
        <v>1172</v>
      </c>
      <c r="I81" t="s">
        <v>1173</v>
      </c>
      <c r="J81" t="s">
        <v>1174</v>
      </c>
      <c r="K81" t="s">
        <v>1175</v>
      </c>
      <c r="L81" t="s">
        <v>572</v>
      </c>
      <c r="M81" t="s">
        <v>1176</v>
      </c>
      <c r="N81" t="s">
        <v>1177</v>
      </c>
      <c r="O81" t="s">
        <v>1178</v>
      </c>
      <c r="P81" t="s">
        <v>1179</v>
      </c>
      <c r="Q81" t="s">
        <v>1180</v>
      </c>
      <c r="R81" s="77" t="s">
        <v>1181</v>
      </c>
      <c r="S81">
        <v>1003</v>
      </c>
      <c r="T81" t="s">
        <v>255</v>
      </c>
      <c r="U81" t="s">
        <v>256</v>
      </c>
      <c r="V81">
        <v>630</v>
      </c>
      <c r="W81" t="s">
        <v>643</v>
      </c>
      <c r="X81" t="s">
        <v>109</v>
      </c>
      <c r="Y81" t="s">
        <v>109</v>
      </c>
      <c r="Z81" s="77" t="s">
        <v>239</v>
      </c>
      <c r="AA81" s="79">
        <v>824</v>
      </c>
      <c r="AB81" s="79" t="s">
        <v>237</v>
      </c>
      <c r="AC81" t="s">
        <v>118</v>
      </c>
      <c r="AD81" s="77" t="s">
        <v>118</v>
      </c>
      <c r="AE81" t="s">
        <v>118</v>
      </c>
      <c r="AF81" t="s">
        <v>118</v>
      </c>
      <c r="AG81" t="s">
        <v>118</v>
      </c>
      <c r="AH81" t="s">
        <v>118</v>
      </c>
      <c r="AI81" t="s">
        <v>118</v>
      </c>
    </row>
    <row r="82" spans="1:35">
      <c r="A82">
        <v>96</v>
      </c>
      <c r="B82" t="s">
        <v>77</v>
      </c>
      <c r="C82">
        <v>83615970</v>
      </c>
      <c r="D82">
        <v>83615971</v>
      </c>
      <c r="E82" t="s">
        <v>1182</v>
      </c>
      <c r="F82" t="s">
        <v>243</v>
      </c>
      <c r="G82" s="77" t="s">
        <v>261</v>
      </c>
      <c r="H82" t="s">
        <v>1183</v>
      </c>
      <c r="I82" t="s">
        <v>1184</v>
      </c>
      <c r="J82" t="s">
        <v>1185</v>
      </c>
      <c r="K82" t="s">
        <v>1186</v>
      </c>
      <c r="L82" t="s">
        <v>1187</v>
      </c>
      <c r="M82" t="s">
        <v>1188</v>
      </c>
      <c r="N82" t="s">
        <v>1189</v>
      </c>
      <c r="O82" t="s">
        <v>1190</v>
      </c>
      <c r="P82" t="s">
        <v>1191</v>
      </c>
      <c r="Q82" t="s">
        <v>1192</v>
      </c>
      <c r="R82" s="77" t="s">
        <v>1193</v>
      </c>
      <c r="S82">
        <v>1003</v>
      </c>
      <c r="T82" t="s">
        <v>273</v>
      </c>
      <c r="U82" t="s">
        <v>256</v>
      </c>
      <c r="V82">
        <v>42164</v>
      </c>
      <c r="W82" t="s">
        <v>1194</v>
      </c>
      <c r="X82" t="s">
        <v>109</v>
      </c>
      <c r="Y82" t="s">
        <v>109</v>
      </c>
      <c r="Z82" s="77" t="s">
        <v>239</v>
      </c>
      <c r="AA82" s="79">
        <v>1049</v>
      </c>
      <c r="AB82" s="79" t="s">
        <v>237</v>
      </c>
      <c r="AC82" t="s">
        <v>118</v>
      </c>
      <c r="AD82" s="77" t="s">
        <v>118</v>
      </c>
      <c r="AE82" t="s">
        <v>118</v>
      </c>
      <c r="AF82" t="s">
        <v>118</v>
      </c>
      <c r="AG82" t="s">
        <v>118</v>
      </c>
      <c r="AH82" t="s">
        <v>118</v>
      </c>
      <c r="AI82" t="s">
        <v>118</v>
      </c>
    </row>
    <row r="83" spans="1:35">
      <c r="A83">
        <v>98</v>
      </c>
      <c r="B83" t="s">
        <v>75</v>
      </c>
      <c r="C83">
        <v>19488788</v>
      </c>
      <c r="D83">
        <v>19488789</v>
      </c>
      <c r="E83" t="s">
        <v>1195</v>
      </c>
      <c r="F83" t="s">
        <v>223</v>
      </c>
      <c r="G83" s="77" t="s">
        <v>261</v>
      </c>
      <c r="H83" t="s">
        <v>1196</v>
      </c>
      <c r="I83" t="s">
        <v>1197</v>
      </c>
      <c r="J83" t="s">
        <v>1198</v>
      </c>
      <c r="K83" t="s">
        <v>1199</v>
      </c>
      <c r="L83" t="s">
        <v>1200</v>
      </c>
      <c r="M83" t="s">
        <v>1201</v>
      </c>
      <c r="N83" t="s">
        <v>829</v>
      </c>
      <c r="O83" t="s">
        <v>1202</v>
      </c>
      <c r="P83" t="s">
        <v>1203</v>
      </c>
      <c r="Q83" t="s">
        <v>1204</v>
      </c>
      <c r="R83" s="77" t="s">
        <v>1205</v>
      </c>
      <c r="S83">
        <v>988</v>
      </c>
      <c r="T83" t="s">
        <v>255</v>
      </c>
      <c r="U83" t="s">
        <v>256</v>
      </c>
      <c r="V83">
        <v>1167</v>
      </c>
      <c r="W83" t="s">
        <v>688</v>
      </c>
      <c r="X83" t="s">
        <v>109</v>
      </c>
      <c r="Y83" t="s">
        <v>109</v>
      </c>
      <c r="Z83" s="77" t="s">
        <v>257</v>
      </c>
      <c r="AA83" s="79">
        <v>798</v>
      </c>
      <c r="AB83" s="79" t="s">
        <v>237</v>
      </c>
      <c r="AC83" t="s">
        <v>118</v>
      </c>
      <c r="AD83" s="77" t="s">
        <v>118</v>
      </c>
      <c r="AE83" t="s">
        <v>118</v>
      </c>
      <c r="AF83" t="s">
        <v>118</v>
      </c>
      <c r="AG83" t="s">
        <v>118</v>
      </c>
      <c r="AH83" t="s">
        <v>118</v>
      </c>
      <c r="AI83" t="s">
        <v>118</v>
      </c>
    </row>
    <row r="84" spans="1:35">
      <c r="A84">
        <v>99</v>
      </c>
      <c r="B84" t="s">
        <v>75</v>
      </c>
      <c r="C84">
        <v>6230140</v>
      </c>
      <c r="D84">
        <v>6230141</v>
      </c>
      <c r="E84" t="s">
        <v>1206</v>
      </c>
      <c r="F84" t="s">
        <v>222</v>
      </c>
      <c r="G84" s="77" t="s">
        <v>243</v>
      </c>
      <c r="H84" t="s">
        <v>1207</v>
      </c>
      <c r="I84" t="s">
        <v>1208</v>
      </c>
      <c r="J84" t="s">
        <v>1209</v>
      </c>
      <c r="K84" t="s">
        <v>1210</v>
      </c>
      <c r="L84" t="s">
        <v>968</v>
      </c>
      <c r="M84" t="s">
        <v>1211</v>
      </c>
      <c r="N84" t="s">
        <v>1212</v>
      </c>
      <c r="O84" t="s">
        <v>1213</v>
      </c>
      <c r="P84" t="s">
        <v>1214</v>
      </c>
      <c r="Q84" t="s">
        <v>1215</v>
      </c>
      <c r="R84" s="77" t="s">
        <v>1216</v>
      </c>
      <c r="S84">
        <v>987</v>
      </c>
      <c r="T84" t="s">
        <v>235</v>
      </c>
      <c r="U84" t="s">
        <v>256</v>
      </c>
      <c r="V84">
        <v>2744</v>
      </c>
      <c r="W84" t="s">
        <v>348</v>
      </c>
      <c r="X84" t="s">
        <v>109</v>
      </c>
      <c r="Y84" t="s">
        <v>109</v>
      </c>
      <c r="Z84" s="77" t="s">
        <v>257</v>
      </c>
      <c r="AA84" s="79">
        <v>762</v>
      </c>
      <c r="AB84" s="79" t="s">
        <v>237</v>
      </c>
      <c r="AC84" t="s">
        <v>118</v>
      </c>
      <c r="AD84" s="77" t="s">
        <v>118</v>
      </c>
      <c r="AE84" t="s">
        <v>118</v>
      </c>
      <c r="AF84" t="s">
        <v>118</v>
      </c>
      <c r="AG84" t="s">
        <v>1217</v>
      </c>
      <c r="AH84" t="s">
        <v>118</v>
      </c>
      <c r="AI84" t="s">
        <v>1218</v>
      </c>
    </row>
    <row r="85" spans="1:35">
      <c r="A85">
        <v>100</v>
      </c>
      <c r="B85" t="s">
        <v>143</v>
      </c>
      <c r="C85">
        <v>153778694</v>
      </c>
      <c r="D85">
        <v>153778695</v>
      </c>
      <c r="E85" t="s">
        <v>1219</v>
      </c>
      <c r="F85" t="s">
        <v>243</v>
      </c>
      <c r="G85" s="77" t="s">
        <v>223</v>
      </c>
      <c r="H85" t="s">
        <v>1220</v>
      </c>
      <c r="I85" t="s">
        <v>1221</v>
      </c>
      <c r="J85" t="s">
        <v>1222</v>
      </c>
      <c r="K85" t="s">
        <v>1223</v>
      </c>
      <c r="L85" t="s">
        <v>1224</v>
      </c>
      <c r="M85" t="s">
        <v>1225</v>
      </c>
      <c r="N85" t="s">
        <v>1226</v>
      </c>
      <c r="O85" t="s">
        <v>1227</v>
      </c>
      <c r="P85" t="s">
        <v>1228</v>
      </c>
      <c r="Q85" t="s">
        <v>1229</v>
      </c>
      <c r="R85" s="77" t="s">
        <v>1230</v>
      </c>
      <c r="S85">
        <v>984</v>
      </c>
      <c r="T85" t="s">
        <v>255</v>
      </c>
      <c r="U85" t="s">
        <v>256</v>
      </c>
      <c r="V85">
        <v>11557</v>
      </c>
      <c r="W85" t="s">
        <v>1073</v>
      </c>
      <c r="X85" t="s">
        <v>61</v>
      </c>
      <c r="Y85" t="s">
        <v>109</v>
      </c>
      <c r="Z85" s="77" t="s">
        <v>239</v>
      </c>
      <c r="AA85" s="79">
        <v>592</v>
      </c>
      <c r="AB85" s="79" t="s">
        <v>206</v>
      </c>
      <c r="AC85" t="s">
        <v>1231</v>
      </c>
      <c r="AD85" s="77" t="s">
        <v>1232</v>
      </c>
      <c r="AE85" t="s">
        <v>118</v>
      </c>
      <c r="AF85" t="s">
        <v>118</v>
      </c>
      <c r="AG85" t="s">
        <v>1233</v>
      </c>
      <c r="AH85" t="s">
        <v>118</v>
      </c>
      <c r="AI85" t="s">
        <v>1234</v>
      </c>
    </row>
    <row r="86" spans="1:35">
      <c r="A86">
        <v>101</v>
      </c>
      <c r="B86" t="s">
        <v>116</v>
      </c>
      <c r="C86">
        <v>19755158</v>
      </c>
      <c r="D86">
        <v>19755159</v>
      </c>
      <c r="E86" t="s">
        <v>1235</v>
      </c>
      <c r="F86" t="s">
        <v>243</v>
      </c>
      <c r="G86" s="77" t="s">
        <v>222</v>
      </c>
      <c r="H86" t="s">
        <v>1236</v>
      </c>
      <c r="I86" t="s">
        <v>1237</v>
      </c>
      <c r="J86" t="s">
        <v>1238</v>
      </c>
      <c r="K86" t="s">
        <v>1239</v>
      </c>
      <c r="L86" t="s">
        <v>1240</v>
      </c>
      <c r="M86" t="s">
        <v>1241</v>
      </c>
      <c r="N86" t="s">
        <v>716</v>
      </c>
      <c r="O86" t="s">
        <v>1242</v>
      </c>
      <c r="P86" t="s">
        <v>1243</v>
      </c>
      <c r="Q86" t="s">
        <v>1164</v>
      </c>
      <c r="R86" s="77" t="s">
        <v>1244</v>
      </c>
      <c r="S86">
        <v>982</v>
      </c>
      <c r="T86" t="s">
        <v>255</v>
      </c>
      <c r="U86" t="s">
        <v>256</v>
      </c>
      <c r="V86">
        <v>17015</v>
      </c>
      <c r="W86" t="s">
        <v>1245</v>
      </c>
      <c r="X86" t="s">
        <v>109</v>
      </c>
      <c r="Y86" t="s">
        <v>109</v>
      </c>
      <c r="Z86" s="77" t="s">
        <v>257</v>
      </c>
      <c r="AA86" s="79">
        <v>423</v>
      </c>
      <c r="AB86" s="79" t="s">
        <v>237</v>
      </c>
      <c r="AC86" t="s">
        <v>118</v>
      </c>
      <c r="AD86" s="77" t="s">
        <v>118</v>
      </c>
      <c r="AE86" t="s">
        <v>118</v>
      </c>
      <c r="AF86" t="s">
        <v>118</v>
      </c>
      <c r="AG86" t="s">
        <v>118</v>
      </c>
      <c r="AH86" t="s">
        <v>118</v>
      </c>
      <c r="AI86" t="s">
        <v>118</v>
      </c>
    </row>
    <row r="87" spans="1:35">
      <c r="A87">
        <v>102</v>
      </c>
      <c r="B87" t="s">
        <v>454</v>
      </c>
      <c r="C87">
        <v>84549814</v>
      </c>
      <c r="D87">
        <v>84549815</v>
      </c>
      <c r="E87" t="s">
        <v>1246</v>
      </c>
      <c r="F87" t="s">
        <v>261</v>
      </c>
      <c r="G87" s="77" t="s">
        <v>223</v>
      </c>
      <c r="H87" t="s">
        <v>1247</v>
      </c>
      <c r="I87" t="s">
        <v>1248</v>
      </c>
      <c r="J87" t="s">
        <v>1249</v>
      </c>
      <c r="K87" t="s">
        <v>1250</v>
      </c>
      <c r="L87" t="s">
        <v>412</v>
      </c>
      <c r="M87" t="s">
        <v>1251</v>
      </c>
      <c r="N87" t="s">
        <v>1252</v>
      </c>
      <c r="O87" t="s">
        <v>1253</v>
      </c>
      <c r="P87" t="s">
        <v>1254</v>
      </c>
      <c r="Q87" t="s">
        <v>1255</v>
      </c>
      <c r="R87" s="77" t="s">
        <v>1256</v>
      </c>
      <c r="S87">
        <v>978</v>
      </c>
      <c r="T87" t="s">
        <v>235</v>
      </c>
      <c r="U87" t="s">
        <v>236</v>
      </c>
      <c r="V87">
        <v>155</v>
      </c>
      <c r="W87" t="s">
        <v>1257</v>
      </c>
      <c r="X87" t="s">
        <v>109</v>
      </c>
      <c r="Y87" t="s">
        <v>109</v>
      </c>
      <c r="Z87" s="77" t="s">
        <v>257</v>
      </c>
      <c r="AA87" s="79">
        <v>475</v>
      </c>
      <c r="AB87" s="79" t="s">
        <v>237</v>
      </c>
      <c r="AC87" t="s">
        <v>118</v>
      </c>
      <c r="AD87" s="77" t="s">
        <v>118</v>
      </c>
      <c r="AE87" t="s">
        <v>118</v>
      </c>
      <c r="AF87" t="s">
        <v>118</v>
      </c>
      <c r="AG87" t="s">
        <v>1258</v>
      </c>
      <c r="AH87" t="s">
        <v>118</v>
      </c>
      <c r="AI87" t="s">
        <v>1259</v>
      </c>
    </row>
    <row r="88" spans="1:35">
      <c r="A88">
        <v>103</v>
      </c>
      <c r="B88" t="s">
        <v>60</v>
      </c>
      <c r="C88">
        <v>31530711</v>
      </c>
      <c r="D88">
        <v>31530712</v>
      </c>
      <c r="E88" t="s">
        <v>1260</v>
      </c>
      <c r="F88" t="s">
        <v>261</v>
      </c>
      <c r="G88" s="77" t="s">
        <v>223</v>
      </c>
      <c r="H88" t="s">
        <v>1261</v>
      </c>
      <c r="I88" t="s">
        <v>1262</v>
      </c>
      <c r="J88" t="s">
        <v>1263</v>
      </c>
      <c r="K88" t="s">
        <v>1264</v>
      </c>
      <c r="L88" t="s">
        <v>1265</v>
      </c>
      <c r="M88" t="s">
        <v>1266</v>
      </c>
      <c r="N88" t="s">
        <v>1267</v>
      </c>
      <c r="O88" t="s">
        <v>1268</v>
      </c>
      <c r="P88" t="s">
        <v>1269</v>
      </c>
      <c r="Q88" t="s">
        <v>1270</v>
      </c>
      <c r="R88" s="77" t="s">
        <v>1271</v>
      </c>
      <c r="S88">
        <v>974</v>
      </c>
      <c r="T88" t="s">
        <v>273</v>
      </c>
      <c r="U88" t="s">
        <v>256</v>
      </c>
      <c r="V88">
        <v>35788</v>
      </c>
      <c r="W88" t="s">
        <v>334</v>
      </c>
      <c r="X88" t="s">
        <v>109</v>
      </c>
      <c r="Y88" t="s">
        <v>109</v>
      </c>
      <c r="Z88" s="77" t="s">
        <v>257</v>
      </c>
      <c r="AA88" s="79">
        <v>838</v>
      </c>
      <c r="AB88" s="79" t="s">
        <v>237</v>
      </c>
      <c r="AC88" t="s">
        <v>118</v>
      </c>
      <c r="AD88" s="77" t="s">
        <v>118</v>
      </c>
      <c r="AE88" t="s">
        <v>118</v>
      </c>
      <c r="AF88" t="s">
        <v>118</v>
      </c>
      <c r="AG88" t="s">
        <v>1272</v>
      </c>
      <c r="AH88" t="s">
        <v>118</v>
      </c>
      <c r="AI88" t="s">
        <v>1273</v>
      </c>
    </row>
    <row r="89" spans="1:35">
      <c r="A89">
        <v>104</v>
      </c>
      <c r="B89" t="s">
        <v>151</v>
      </c>
      <c r="C89">
        <v>34042997</v>
      </c>
      <c r="D89">
        <v>34042998</v>
      </c>
      <c r="E89" t="s">
        <v>1274</v>
      </c>
      <c r="F89" t="s">
        <v>223</v>
      </c>
      <c r="G89" s="77" t="s">
        <v>222</v>
      </c>
      <c r="H89" t="s">
        <v>1275</v>
      </c>
      <c r="I89" t="s">
        <v>1276</v>
      </c>
      <c r="J89" t="s">
        <v>1277</v>
      </c>
      <c r="K89" t="s">
        <v>1278</v>
      </c>
      <c r="L89" t="s">
        <v>1279</v>
      </c>
      <c r="M89" t="s">
        <v>1280</v>
      </c>
      <c r="N89" t="s">
        <v>1281</v>
      </c>
      <c r="O89" t="s">
        <v>1282</v>
      </c>
      <c r="P89" t="s">
        <v>1283</v>
      </c>
      <c r="Q89" t="s">
        <v>1284</v>
      </c>
      <c r="R89" s="77" t="s">
        <v>1285</v>
      </c>
      <c r="S89">
        <v>966</v>
      </c>
      <c r="T89" t="s">
        <v>235</v>
      </c>
      <c r="U89" t="s">
        <v>236</v>
      </c>
      <c r="V89">
        <v>2388</v>
      </c>
      <c r="W89" t="s">
        <v>746</v>
      </c>
      <c r="X89" t="s">
        <v>109</v>
      </c>
      <c r="Y89" t="s">
        <v>109</v>
      </c>
      <c r="Z89" s="77" t="s">
        <v>239</v>
      </c>
      <c r="AA89" s="79">
        <v>871</v>
      </c>
      <c r="AB89" s="79" t="s">
        <v>206</v>
      </c>
      <c r="AC89" t="s">
        <v>1286</v>
      </c>
      <c r="AD89" s="77" t="s">
        <v>1287</v>
      </c>
      <c r="AE89" t="s">
        <v>118</v>
      </c>
      <c r="AF89" t="s">
        <v>118</v>
      </c>
      <c r="AG89" t="s">
        <v>1288</v>
      </c>
      <c r="AH89" t="s">
        <v>118</v>
      </c>
      <c r="AI89" t="s">
        <v>1289</v>
      </c>
    </row>
    <row r="90" spans="1:35">
      <c r="A90">
        <v>105</v>
      </c>
      <c r="B90" t="s">
        <v>60</v>
      </c>
      <c r="C90">
        <v>70978650</v>
      </c>
      <c r="D90">
        <v>70978651</v>
      </c>
      <c r="E90" t="s">
        <v>1290</v>
      </c>
      <c r="F90" t="s">
        <v>223</v>
      </c>
      <c r="G90" s="77" t="s">
        <v>222</v>
      </c>
      <c r="H90" t="s">
        <v>1291</v>
      </c>
      <c r="I90" t="s">
        <v>1292</v>
      </c>
      <c r="J90" t="s">
        <v>1293</v>
      </c>
      <c r="K90" t="s">
        <v>1294</v>
      </c>
      <c r="L90" t="s">
        <v>1295</v>
      </c>
      <c r="M90" t="s">
        <v>1296</v>
      </c>
      <c r="N90" t="s">
        <v>1297</v>
      </c>
      <c r="O90" t="s">
        <v>1298</v>
      </c>
      <c r="P90" t="s">
        <v>1299</v>
      </c>
      <c r="Q90" t="s">
        <v>1300</v>
      </c>
      <c r="R90" s="77" t="s">
        <v>1301</v>
      </c>
      <c r="S90">
        <v>959</v>
      </c>
      <c r="T90" t="s">
        <v>235</v>
      </c>
      <c r="U90" t="s">
        <v>256</v>
      </c>
      <c r="V90">
        <v>7412</v>
      </c>
      <c r="W90" t="s">
        <v>1302</v>
      </c>
      <c r="X90" t="s">
        <v>61</v>
      </c>
      <c r="Y90" t="s">
        <v>109</v>
      </c>
      <c r="Z90" s="77" t="s">
        <v>239</v>
      </c>
      <c r="AA90" s="79">
        <v>749</v>
      </c>
      <c r="AB90" s="79" t="s">
        <v>237</v>
      </c>
      <c r="AC90" t="s">
        <v>118</v>
      </c>
      <c r="AD90" s="77" t="s">
        <v>118</v>
      </c>
      <c r="AE90" t="s">
        <v>118</v>
      </c>
      <c r="AF90" t="s">
        <v>118</v>
      </c>
      <c r="AG90" t="s">
        <v>118</v>
      </c>
      <c r="AH90" t="s">
        <v>118</v>
      </c>
      <c r="AI90" t="s">
        <v>118</v>
      </c>
    </row>
    <row r="91" spans="1:35">
      <c r="A91">
        <v>106</v>
      </c>
      <c r="B91" t="s">
        <v>74</v>
      </c>
      <c r="C91">
        <v>9943492</v>
      </c>
      <c r="D91">
        <v>9943493</v>
      </c>
      <c r="E91" t="s">
        <v>1303</v>
      </c>
      <c r="F91" t="s">
        <v>223</v>
      </c>
      <c r="G91" s="77" t="s">
        <v>222</v>
      </c>
      <c r="H91" t="s">
        <v>1304</v>
      </c>
      <c r="I91" t="s">
        <v>1305</v>
      </c>
      <c r="J91" t="s">
        <v>1306</v>
      </c>
      <c r="K91" t="s">
        <v>1307</v>
      </c>
      <c r="L91" t="s">
        <v>1308</v>
      </c>
      <c r="M91" t="s">
        <v>1309</v>
      </c>
      <c r="N91" t="s">
        <v>1310</v>
      </c>
      <c r="O91" t="s">
        <v>1311</v>
      </c>
      <c r="P91" t="s">
        <v>1312</v>
      </c>
      <c r="Q91" t="s">
        <v>1313</v>
      </c>
      <c r="R91" s="77" t="s">
        <v>1314</v>
      </c>
      <c r="S91">
        <v>959</v>
      </c>
      <c r="T91" t="s">
        <v>255</v>
      </c>
      <c r="U91" t="s">
        <v>236</v>
      </c>
      <c r="V91">
        <v>13008</v>
      </c>
      <c r="W91" t="s">
        <v>763</v>
      </c>
      <c r="X91" t="s">
        <v>109</v>
      </c>
      <c r="Y91" t="s">
        <v>109</v>
      </c>
      <c r="Z91" s="77" t="s">
        <v>239</v>
      </c>
      <c r="AA91" s="79">
        <v>532</v>
      </c>
      <c r="AB91" s="79" t="s">
        <v>237</v>
      </c>
      <c r="AC91" t="s">
        <v>118</v>
      </c>
      <c r="AD91" s="77" t="s">
        <v>118</v>
      </c>
      <c r="AE91" t="s">
        <v>118</v>
      </c>
      <c r="AF91" t="s">
        <v>118</v>
      </c>
      <c r="AG91" t="s">
        <v>118</v>
      </c>
      <c r="AH91" t="s">
        <v>118</v>
      </c>
      <c r="AI91" t="s">
        <v>118</v>
      </c>
    </row>
    <row r="92" spans="1:35">
      <c r="A92">
        <v>107</v>
      </c>
      <c r="B92" t="s">
        <v>74</v>
      </c>
      <c r="C92">
        <v>54433080</v>
      </c>
      <c r="D92">
        <v>54433081</v>
      </c>
      <c r="E92" t="s">
        <v>1315</v>
      </c>
      <c r="F92" t="s">
        <v>223</v>
      </c>
      <c r="G92" s="77" t="s">
        <v>261</v>
      </c>
      <c r="H92" t="s">
        <v>1316</v>
      </c>
      <c r="I92" t="s">
        <v>1317</v>
      </c>
      <c r="J92" t="s">
        <v>1318</v>
      </c>
      <c r="K92" t="s">
        <v>1319</v>
      </c>
      <c r="L92" t="s">
        <v>1320</v>
      </c>
      <c r="M92" t="s">
        <v>1321</v>
      </c>
      <c r="N92" t="s">
        <v>1322</v>
      </c>
      <c r="O92" t="s">
        <v>1323</v>
      </c>
      <c r="P92" t="s">
        <v>1324</v>
      </c>
      <c r="Q92" t="s">
        <v>1103</v>
      </c>
      <c r="R92" s="77" t="s">
        <v>1325</v>
      </c>
      <c r="S92">
        <v>946</v>
      </c>
      <c r="T92" t="s">
        <v>273</v>
      </c>
      <c r="U92" t="s">
        <v>236</v>
      </c>
      <c r="V92">
        <v>281</v>
      </c>
      <c r="W92" t="s">
        <v>434</v>
      </c>
      <c r="X92" t="s">
        <v>109</v>
      </c>
      <c r="Y92" t="s">
        <v>109</v>
      </c>
      <c r="Z92" s="77" t="s">
        <v>257</v>
      </c>
      <c r="AA92" s="79">
        <v>402</v>
      </c>
      <c r="AB92" s="79" t="s">
        <v>237</v>
      </c>
      <c r="AC92" t="s">
        <v>118</v>
      </c>
      <c r="AD92" s="77" t="s">
        <v>118</v>
      </c>
      <c r="AE92" t="s">
        <v>118</v>
      </c>
      <c r="AF92" t="s">
        <v>118</v>
      </c>
      <c r="AG92" t="s">
        <v>118</v>
      </c>
      <c r="AH92" t="s">
        <v>118</v>
      </c>
      <c r="AI92" t="s">
        <v>118</v>
      </c>
    </row>
    <row r="93" spans="1:35">
      <c r="A93">
        <v>108</v>
      </c>
      <c r="B93" t="s">
        <v>70</v>
      </c>
      <c r="C93">
        <v>5561614</v>
      </c>
      <c r="D93">
        <v>5561615</v>
      </c>
      <c r="E93" t="s">
        <v>1326</v>
      </c>
      <c r="F93" t="s">
        <v>261</v>
      </c>
      <c r="G93" s="77" t="s">
        <v>222</v>
      </c>
      <c r="H93" t="s">
        <v>1327</v>
      </c>
      <c r="I93" t="s">
        <v>1328</v>
      </c>
      <c r="J93" t="s">
        <v>1329</v>
      </c>
      <c r="K93" t="s">
        <v>1330</v>
      </c>
      <c r="L93" t="s">
        <v>1331</v>
      </c>
      <c r="M93" t="s">
        <v>1332</v>
      </c>
      <c r="N93" t="s">
        <v>1333</v>
      </c>
      <c r="O93" t="s">
        <v>489</v>
      </c>
      <c r="P93" t="s">
        <v>1334</v>
      </c>
      <c r="Q93" t="s">
        <v>1335</v>
      </c>
      <c r="R93" s="77" t="s">
        <v>1336</v>
      </c>
      <c r="S93">
        <v>946</v>
      </c>
      <c r="T93" t="s">
        <v>255</v>
      </c>
      <c r="U93" t="s">
        <v>256</v>
      </c>
      <c r="V93">
        <v>28107</v>
      </c>
      <c r="W93" t="s">
        <v>1337</v>
      </c>
      <c r="X93" t="s">
        <v>109</v>
      </c>
      <c r="Y93" t="s">
        <v>109</v>
      </c>
      <c r="Z93" s="77" t="s">
        <v>239</v>
      </c>
      <c r="AA93" s="79">
        <v>1230</v>
      </c>
      <c r="AB93" s="79" t="s">
        <v>237</v>
      </c>
      <c r="AC93" t="s">
        <v>118</v>
      </c>
      <c r="AD93" s="77" t="s">
        <v>118</v>
      </c>
      <c r="AE93" t="s">
        <v>118</v>
      </c>
      <c r="AF93" t="s">
        <v>118</v>
      </c>
      <c r="AG93" t="s">
        <v>118</v>
      </c>
      <c r="AH93" t="s">
        <v>118</v>
      </c>
      <c r="AI93" t="s">
        <v>118</v>
      </c>
    </row>
    <row r="94" spans="1:35">
      <c r="A94">
        <v>109</v>
      </c>
      <c r="B94" t="s">
        <v>766</v>
      </c>
      <c r="C94">
        <v>79917580</v>
      </c>
      <c r="D94">
        <v>79917581</v>
      </c>
      <c r="E94" t="s">
        <v>1338</v>
      </c>
      <c r="F94" t="s">
        <v>243</v>
      </c>
      <c r="G94" s="77" t="s">
        <v>222</v>
      </c>
      <c r="H94" t="s">
        <v>1339</v>
      </c>
      <c r="I94" t="s">
        <v>1340</v>
      </c>
      <c r="J94" t="s">
        <v>1341</v>
      </c>
      <c r="K94" t="s">
        <v>1342</v>
      </c>
      <c r="L94" t="s">
        <v>1343</v>
      </c>
      <c r="M94" t="s">
        <v>1344</v>
      </c>
      <c r="N94" t="s">
        <v>1345</v>
      </c>
      <c r="O94" t="s">
        <v>1346</v>
      </c>
      <c r="P94" t="s">
        <v>1347</v>
      </c>
      <c r="Q94" t="s">
        <v>1348</v>
      </c>
      <c r="R94" s="77" t="s">
        <v>1349</v>
      </c>
      <c r="S94">
        <v>943</v>
      </c>
      <c r="T94" t="s">
        <v>255</v>
      </c>
      <c r="U94" t="s">
        <v>256</v>
      </c>
      <c r="V94">
        <v>6208</v>
      </c>
      <c r="W94" t="s">
        <v>627</v>
      </c>
      <c r="X94" t="s">
        <v>61</v>
      </c>
      <c r="Y94" t="s">
        <v>109</v>
      </c>
      <c r="Z94" s="77" t="s">
        <v>257</v>
      </c>
      <c r="AA94" s="79">
        <v>165</v>
      </c>
      <c r="AB94" s="79" t="s">
        <v>206</v>
      </c>
      <c r="AC94" t="s">
        <v>1350</v>
      </c>
      <c r="AD94" s="77" t="s">
        <v>1351</v>
      </c>
      <c r="AE94" t="s">
        <v>118</v>
      </c>
      <c r="AF94" t="s">
        <v>118</v>
      </c>
      <c r="AG94" t="s">
        <v>118</v>
      </c>
      <c r="AH94" t="s">
        <v>118</v>
      </c>
      <c r="AI94" t="s">
        <v>118</v>
      </c>
    </row>
    <row r="95" spans="1:35">
      <c r="A95">
        <v>110</v>
      </c>
      <c r="B95" t="s">
        <v>454</v>
      </c>
      <c r="C95">
        <v>41070583</v>
      </c>
      <c r="D95">
        <v>41070584</v>
      </c>
      <c r="E95" t="s">
        <v>1352</v>
      </c>
      <c r="F95" t="s">
        <v>261</v>
      </c>
      <c r="G95" s="77" t="s">
        <v>222</v>
      </c>
      <c r="H95" t="s">
        <v>1353</v>
      </c>
      <c r="I95" t="s">
        <v>1354</v>
      </c>
      <c r="J95" t="s">
        <v>1355</v>
      </c>
      <c r="K95" t="s">
        <v>1356</v>
      </c>
      <c r="L95" t="s">
        <v>1357</v>
      </c>
      <c r="M95" t="s">
        <v>1358</v>
      </c>
      <c r="N95" t="s">
        <v>1359</v>
      </c>
      <c r="O95" t="s">
        <v>1360</v>
      </c>
      <c r="P95" t="s">
        <v>1361</v>
      </c>
      <c r="Q95" t="s">
        <v>1362</v>
      </c>
      <c r="R95" s="77" t="s">
        <v>1363</v>
      </c>
      <c r="S95">
        <v>943</v>
      </c>
      <c r="T95" t="s">
        <v>273</v>
      </c>
      <c r="U95" t="s">
        <v>236</v>
      </c>
      <c r="V95">
        <v>11363</v>
      </c>
      <c r="W95" t="s">
        <v>1364</v>
      </c>
      <c r="X95" t="s">
        <v>109</v>
      </c>
      <c r="Y95" t="s">
        <v>109</v>
      </c>
      <c r="Z95" s="77" t="s">
        <v>239</v>
      </c>
      <c r="AA95" s="79">
        <v>306</v>
      </c>
      <c r="AB95" s="79" t="s">
        <v>206</v>
      </c>
      <c r="AC95" t="s">
        <v>1365</v>
      </c>
      <c r="AD95" s="77" t="s">
        <v>1366</v>
      </c>
      <c r="AE95" t="s">
        <v>118</v>
      </c>
      <c r="AF95" t="s">
        <v>118</v>
      </c>
      <c r="AG95" t="s">
        <v>118</v>
      </c>
      <c r="AH95" t="s">
        <v>118</v>
      </c>
      <c r="AI95" t="s">
        <v>118</v>
      </c>
    </row>
    <row r="96" spans="1:35">
      <c r="A96">
        <v>111</v>
      </c>
      <c r="B96" t="s">
        <v>648</v>
      </c>
      <c r="C96">
        <v>54507247</v>
      </c>
      <c r="D96">
        <v>54507248</v>
      </c>
      <c r="E96" t="s">
        <v>1367</v>
      </c>
      <c r="F96" t="s">
        <v>222</v>
      </c>
      <c r="G96" s="77" t="s">
        <v>243</v>
      </c>
      <c r="H96" t="s">
        <v>1368</v>
      </c>
      <c r="I96" t="s">
        <v>1369</v>
      </c>
      <c r="J96" t="s">
        <v>1370</v>
      </c>
      <c r="K96" t="s">
        <v>1371</v>
      </c>
      <c r="L96" t="s">
        <v>1372</v>
      </c>
      <c r="M96" t="s">
        <v>1373</v>
      </c>
      <c r="N96" t="s">
        <v>1374</v>
      </c>
      <c r="O96" t="s">
        <v>1375</v>
      </c>
      <c r="P96" t="s">
        <v>1376</v>
      </c>
      <c r="Q96" t="s">
        <v>1377</v>
      </c>
      <c r="R96" s="77" t="s">
        <v>1378</v>
      </c>
      <c r="S96">
        <v>935</v>
      </c>
      <c r="T96" t="s">
        <v>273</v>
      </c>
      <c r="U96" t="s">
        <v>236</v>
      </c>
      <c r="V96">
        <v>53</v>
      </c>
      <c r="W96" t="s">
        <v>661</v>
      </c>
      <c r="X96" t="s">
        <v>109</v>
      </c>
      <c r="Y96" t="s">
        <v>109</v>
      </c>
      <c r="Z96" s="77" t="s">
        <v>257</v>
      </c>
      <c r="AA96" s="79">
        <v>35</v>
      </c>
      <c r="AB96" s="79" t="s">
        <v>237</v>
      </c>
      <c r="AC96" t="s">
        <v>118</v>
      </c>
      <c r="AD96" s="77" t="s">
        <v>118</v>
      </c>
      <c r="AE96" t="s">
        <v>118</v>
      </c>
      <c r="AF96" t="s">
        <v>118</v>
      </c>
      <c r="AG96" t="s">
        <v>118</v>
      </c>
      <c r="AH96" t="s">
        <v>118</v>
      </c>
      <c r="AI96" t="s">
        <v>118</v>
      </c>
    </row>
    <row r="97" spans="1:35">
      <c r="A97">
        <v>113</v>
      </c>
      <c r="B97" t="s">
        <v>220</v>
      </c>
      <c r="C97">
        <v>135035213</v>
      </c>
      <c r="D97">
        <v>135035214</v>
      </c>
      <c r="E97" t="s">
        <v>1379</v>
      </c>
      <c r="F97" t="s">
        <v>261</v>
      </c>
      <c r="G97" s="77" t="s">
        <v>223</v>
      </c>
      <c r="H97" t="s">
        <v>1380</v>
      </c>
      <c r="I97" t="s">
        <v>1381</v>
      </c>
      <c r="J97" t="s">
        <v>1382</v>
      </c>
      <c r="K97" t="s">
        <v>1383</v>
      </c>
      <c r="L97" t="s">
        <v>1384</v>
      </c>
      <c r="M97" t="s">
        <v>1385</v>
      </c>
      <c r="N97" t="s">
        <v>1386</v>
      </c>
      <c r="O97" t="s">
        <v>1387</v>
      </c>
      <c r="P97" t="s">
        <v>1388</v>
      </c>
      <c r="Q97" t="s">
        <v>1389</v>
      </c>
      <c r="R97" s="77" t="s">
        <v>1390</v>
      </c>
      <c r="S97">
        <v>927</v>
      </c>
      <c r="T97" t="s">
        <v>235</v>
      </c>
      <c r="U97" t="s">
        <v>256</v>
      </c>
      <c r="V97">
        <v>99</v>
      </c>
      <c r="W97" t="s">
        <v>1157</v>
      </c>
      <c r="X97" t="s">
        <v>109</v>
      </c>
      <c r="Y97" t="s">
        <v>109</v>
      </c>
      <c r="Z97" s="77" t="s">
        <v>257</v>
      </c>
      <c r="AA97" s="79">
        <v>948</v>
      </c>
      <c r="AB97" s="79" t="s">
        <v>237</v>
      </c>
      <c r="AC97" t="s">
        <v>118</v>
      </c>
      <c r="AD97" s="77" t="s">
        <v>118</v>
      </c>
      <c r="AE97" t="s">
        <v>118</v>
      </c>
      <c r="AF97" t="s">
        <v>118</v>
      </c>
      <c r="AG97" t="s">
        <v>1391</v>
      </c>
      <c r="AH97" t="s">
        <v>118</v>
      </c>
      <c r="AI97" t="s">
        <v>1392</v>
      </c>
    </row>
    <row r="98" spans="1:35">
      <c r="A98">
        <v>116</v>
      </c>
      <c r="B98" t="s">
        <v>182</v>
      </c>
      <c r="C98">
        <v>40866045</v>
      </c>
      <c r="D98">
        <v>40866046</v>
      </c>
      <c r="E98" t="s">
        <v>1393</v>
      </c>
      <c r="F98" t="s">
        <v>223</v>
      </c>
      <c r="G98" s="77" t="s">
        <v>261</v>
      </c>
      <c r="H98" t="s">
        <v>1394</v>
      </c>
      <c r="I98" t="s">
        <v>1395</v>
      </c>
      <c r="J98" t="s">
        <v>1396</v>
      </c>
      <c r="K98" t="s">
        <v>1397</v>
      </c>
      <c r="L98" t="s">
        <v>1398</v>
      </c>
      <c r="M98" t="s">
        <v>1399</v>
      </c>
      <c r="N98" t="s">
        <v>489</v>
      </c>
      <c r="O98" t="s">
        <v>1400</v>
      </c>
      <c r="P98" t="s">
        <v>490</v>
      </c>
      <c r="Q98" t="s">
        <v>1401</v>
      </c>
      <c r="R98" s="77" t="s">
        <v>1402</v>
      </c>
      <c r="S98">
        <v>920</v>
      </c>
      <c r="T98" t="s">
        <v>273</v>
      </c>
      <c r="U98" t="s">
        <v>256</v>
      </c>
      <c r="V98">
        <v>2581</v>
      </c>
      <c r="W98" t="s">
        <v>481</v>
      </c>
      <c r="X98" t="s">
        <v>109</v>
      </c>
      <c r="Y98" t="s">
        <v>109</v>
      </c>
      <c r="Z98" s="77" t="s">
        <v>257</v>
      </c>
      <c r="AA98" s="79">
        <v>1127</v>
      </c>
      <c r="AB98" s="79" t="s">
        <v>206</v>
      </c>
      <c r="AC98" t="s">
        <v>1403</v>
      </c>
      <c r="AD98" s="77" t="s">
        <v>1404</v>
      </c>
      <c r="AE98" t="s">
        <v>118</v>
      </c>
      <c r="AF98" t="s">
        <v>118</v>
      </c>
      <c r="AG98" t="s">
        <v>118</v>
      </c>
      <c r="AH98" t="s">
        <v>118</v>
      </c>
      <c r="AI98" t="s">
        <v>118</v>
      </c>
    </row>
    <row r="99" spans="1:35">
      <c r="A99">
        <v>117</v>
      </c>
      <c r="B99" t="s">
        <v>60</v>
      </c>
      <c r="C99">
        <v>94790457</v>
      </c>
      <c r="D99">
        <v>94790458</v>
      </c>
      <c r="E99" t="s">
        <v>1405</v>
      </c>
      <c r="F99" t="s">
        <v>261</v>
      </c>
      <c r="G99" s="77" t="s">
        <v>223</v>
      </c>
      <c r="H99" t="s">
        <v>1406</v>
      </c>
      <c r="I99" t="s">
        <v>1407</v>
      </c>
      <c r="J99" t="s">
        <v>1408</v>
      </c>
      <c r="K99" t="s">
        <v>1409</v>
      </c>
      <c r="L99" t="s">
        <v>1410</v>
      </c>
      <c r="M99" t="s">
        <v>1411</v>
      </c>
      <c r="N99" t="s">
        <v>1412</v>
      </c>
      <c r="O99" t="s">
        <v>1413</v>
      </c>
      <c r="P99" t="s">
        <v>1414</v>
      </c>
      <c r="Q99" t="s">
        <v>1415</v>
      </c>
      <c r="R99" s="77" t="s">
        <v>1416</v>
      </c>
      <c r="S99">
        <v>910</v>
      </c>
      <c r="T99" t="s">
        <v>255</v>
      </c>
      <c r="U99" t="s">
        <v>256</v>
      </c>
      <c r="V99">
        <v>25965</v>
      </c>
      <c r="W99" t="s">
        <v>1021</v>
      </c>
      <c r="X99" t="s">
        <v>109</v>
      </c>
      <c r="Y99" t="s">
        <v>109</v>
      </c>
      <c r="Z99" s="77" t="s">
        <v>257</v>
      </c>
      <c r="AA99" s="79">
        <v>1123</v>
      </c>
      <c r="AB99" s="79" t="s">
        <v>206</v>
      </c>
      <c r="AC99" t="s">
        <v>1417</v>
      </c>
      <c r="AD99" s="77" t="s">
        <v>1418</v>
      </c>
      <c r="AE99" t="s">
        <v>118</v>
      </c>
      <c r="AF99" t="s">
        <v>118</v>
      </c>
      <c r="AG99" t="s">
        <v>118</v>
      </c>
      <c r="AH99" t="s">
        <v>118</v>
      </c>
      <c r="AI99" t="s">
        <v>118</v>
      </c>
    </row>
    <row r="100" spans="1:35">
      <c r="A100">
        <v>118</v>
      </c>
      <c r="B100" t="s">
        <v>648</v>
      </c>
      <c r="C100">
        <v>17198933</v>
      </c>
      <c r="D100">
        <v>17198934</v>
      </c>
      <c r="E100" t="s">
        <v>1419</v>
      </c>
      <c r="F100" t="s">
        <v>222</v>
      </c>
      <c r="G100" s="77" t="s">
        <v>243</v>
      </c>
      <c r="H100" t="s">
        <v>1420</v>
      </c>
      <c r="I100" t="s">
        <v>1421</v>
      </c>
      <c r="J100" t="s">
        <v>1422</v>
      </c>
      <c r="K100" t="s">
        <v>1423</v>
      </c>
      <c r="L100" t="s">
        <v>1424</v>
      </c>
      <c r="M100" t="s">
        <v>1425</v>
      </c>
      <c r="N100" t="s">
        <v>1426</v>
      </c>
      <c r="O100" t="s">
        <v>403</v>
      </c>
      <c r="P100" t="s">
        <v>332</v>
      </c>
      <c r="Q100" t="s">
        <v>1427</v>
      </c>
      <c r="R100" s="77" t="s">
        <v>1428</v>
      </c>
      <c r="S100">
        <v>910</v>
      </c>
      <c r="T100" t="s">
        <v>68</v>
      </c>
      <c r="U100" t="s">
        <v>236</v>
      </c>
      <c r="V100">
        <v>2861</v>
      </c>
      <c r="W100" t="s">
        <v>1429</v>
      </c>
      <c r="X100" t="s">
        <v>109</v>
      </c>
      <c r="Y100" t="s">
        <v>109</v>
      </c>
      <c r="Z100" s="77" t="s">
        <v>257</v>
      </c>
      <c r="AA100" s="79">
        <v>720</v>
      </c>
      <c r="AB100" s="79" t="s">
        <v>237</v>
      </c>
      <c r="AC100" t="s">
        <v>118</v>
      </c>
      <c r="AD100" s="77" t="s">
        <v>118</v>
      </c>
      <c r="AE100" t="s">
        <v>118</v>
      </c>
      <c r="AF100" t="s">
        <v>118</v>
      </c>
      <c r="AG100" t="s">
        <v>118</v>
      </c>
      <c r="AH100" t="s">
        <v>118</v>
      </c>
      <c r="AI100" t="s">
        <v>118</v>
      </c>
    </row>
    <row r="101" spans="1:35">
      <c r="A101">
        <v>120</v>
      </c>
      <c r="B101" t="s">
        <v>60</v>
      </c>
      <c r="C101">
        <v>71684103</v>
      </c>
      <c r="D101">
        <v>71684104</v>
      </c>
      <c r="E101" t="s">
        <v>1430</v>
      </c>
      <c r="F101" t="s">
        <v>243</v>
      </c>
      <c r="G101" s="77" t="s">
        <v>222</v>
      </c>
      <c r="H101" t="s">
        <v>1431</v>
      </c>
      <c r="I101" t="s">
        <v>1432</v>
      </c>
      <c r="J101" t="s">
        <v>1433</v>
      </c>
      <c r="K101" t="s">
        <v>1434</v>
      </c>
      <c r="L101" t="s">
        <v>1435</v>
      </c>
      <c r="M101" t="s">
        <v>1436</v>
      </c>
      <c r="N101" t="s">
        <v>1437</v>
      </c>
      <c r="O101" t="s">
        <v>1438</v>
      </c>
      <c r="P101" t="s">
        <v>1439</v>
      </c>
      <c r="Q101" t="s">
        <v>1440</v>
      </c>
      <c r="R101" s="77" t="s">
        <v>1441</v>
      </c>
      <c r="S101">
        <v>907</v>
      </c>
      <c r="T101" t="s">
        <v>255</v>
      </c>
      <c r="U101" t="s">
        <v>236</v>
      </c>
      <c r="V101">
        <v>38813</v>
      </c>
      <c r="W101" t="s">
        <v>1245</v>
      </c>
      <c r="X101" t="s">
        <v>109</v>
      </c>
      <c r="Y101" t="s">
        <v>109</v>
      </c>
      <c r="Z101" s="77" t="s">
        <v>257</v>
      </c>
      <c r="AA101" s="79">
        <v>1138</v>
      </c>
      <c r="AB101" s="79" t="s">
        <v>237</v>
      </c>
      <c r="AC101" t="s">
        <v>118</v>
      </c>
      <c r="AD101" s="77" t="s">
        <v>118</v>
      </c>
      <c r="AE101" t="s">
        <v>118</v>
      </c>
      <c r="AF101" t="s">
        <v>118</v>
      </c>
      <c r="AG101" t="s">
        <v>118</v>
      </c>
      <c r="AH101" t="s">
        <v>118</v>
      </c>
      <c r="AI101" t="s">
        <v>118</v>
      </c>
    </row>
    <row r="102" spans="1:35">
      <c r="A102">
        <v>121</v>
      </c>
      <c r="B102" t="s">
        <v>648</v>
      </c>
      <c r="C102">
        <v>54507249</v>
      </c>
      <c r="D102">
        <v>54507250</v>
      </c>
      <c r="E102" t="s">
        <v>1442</v>
      </c>
      <c r="F102" t="s">
        <v>223</v>
      </c>
      <c r="G102" s="77" t="s">
        <v>222</v>
      </c>
      <c r="H102" t="s">
        <v>1443</v>
      </c>
      <c r="I102" t="s">
        <v>1444</v>
      </c>
      <c r="J102" t="s">
        <v>1445</v>
      </c>
      <c r="K102" t="s">
        <v>1446</v>
      </c>
      <c r="L102" t="s">
        <v>1447</v>
      </c>
      <c r="M102" t="s">
        <v>1448</v>
      </c>
      <c r="N102" t="s">
        <v>1449</v>
      </c>
      <c r="O102" t="s">
        <v>1450</v>
      </c>
      <c r="P102" t="s">
        <v>1451</v>
      </c>
      <c r="Q102" t="s">
        <v>1452</v>
      </c>
      <c r="R102" s="77" t="s">
        <v>1453</v>
      </c>
      <c r="S102">
        <v>907</v>
      </c>
      <c r="T102" t="s">
        <v>273</v>
      </c>
      <c r="U102" t="s">
        <v>236</v>
      </c>
      <c r="V102">
        <v>55</v>
      </c>
      <c r="W102" t="s">
        <v>404</v>
      </c>
      <c r="X102" t="s">
        <v>109</v>
      </c>
      <c r="Y102" t="s">
        <v>109</v>
      </c>
      <c r="Z102" s="77" t="s">
        <v>239</v>
      </c>
      <c r="AA102" s="79">
        <v>752</v>
      </c>
      <c r="AB102" s="79" t="s">
        <v>237</v>
      </c>
      <c r="AC102" t="s">
        <v>118</v>
      </c>
      <c r="AD102" s="77" t="s">
        <v>118</v>
      </c>
      <c r="AE102" t="s">
        <v>118</v>
      </c>
      <c r="AF102" t="s">
        <v>118</v>
      </c>
      <c r="AG102" t="s">
        <v>118</v>
      </c>
      <c r="AH102" t="s">
        <v>118</v>
      </c>
      <c r="AI102" t="s">
        <v>118</v>
      </c>
    </row>
    <row r="103" spans="1:35">
      <c r="A103">
        <v>122</v>
      </c>
      <c r="B103" t="s">
        <v>147</v>
      </c>
      <c r="C103">
        <v>77811037</v>
      </c>
      <c r="D103">
        <v>77811038</v>
      </c>
      <c r="E103" t="s">
        <v>1454</v>
      </c>
      <c r="F103" t="s">
        <v>243</v>
      </c>
      <c r="G103" s="77" t="s">
        <v>222</v>
      </c>
      <c r="H103" t="s">
        <v>1455</v>
      </c>
      <c r="I103" t="s">
        <v>1456</v>
      </c>
      <c r="J103" t="s">
        <v>1457</v>
      </c>
      <c r="K103" t="s">
        <v>1458</v>
      </c>
      <c r="L103" t="s">
        <v>1459</v>
      </c>
      <c r="M103" t="s">
        <v>1460</v>
      </c>
      <c r="N103" t="s">
        <v>1461</v>
      </c>
      <c r="O103" t="s">
        <v>1462</v>
      </c>
      <c r="P103" t="s">
        <v>960</v>
      </c>
      <c r="Q103" t="s">
        <v>1463</v>
      </c>
      <c r="R103" s="77" t="s">
        <v>1464</v>
      </c>
      <c r="S103">
        <v>903</v>
      </c>
      <c r="T103" t="s">
        <v>273</v>
      </c>
      <c r="U103" t="s">
        <v>256</v>
      </c>
      <c r="V103">
        <v>8003</v>
      </c>
      <c r="W103" t="s">
        <v>507</v>
      </c>
      <c r="X103" t="s">
        <v>109</v>
      </c>
      <c r="Y103" t="s">
        <v>109</v>
      </c>
      <c r="Z103" s="77" t="s">
        <v>257</v>
      </c>
      <c r="AA103" s="79">
        <v>732</v>
      </c>
      <c r="AB103" s="79" t="s">
        <v>206</v>
      </c>
      <c r="AC103" t="s">
        <v>1465</v>
      </c>
      <c r="AD103" s="77" t="s">
        <v>1466</v>
      </c>
      <c r="AE103" t="s">
        <v>118</v>
      </c>
      <c r="AF103" t="s">
        <v>118</v>
      </c>
      <c r="AG103" t="s">
        <v>118</v>
      </c>
      <c r="AH103" t="s">
        <v>118</v>
      </c>
      <c r="AI103" t="s">
        <v>118</v>
      </c>
    </row>
    <row r="104" spans="1:35">
      <c r="A104">
        <v>123</v>
      </c>
      <c r="B104" t="s">
        <v>73</v>
      </c>
      <c r="C104">
        <v>104091951</v>
      </c>
      <c r="D104">
        <v>104091952</v>
      </c>
      <c r="E104" t="s">
        <v>1467</v>
      </c>
      <c r="F104" t="s">
        <v>261</v>
      </c>
      <c r="G104" s="77" t="s">
        <v>223</v>
      </c>
      <c r="H104" t="s">
        <v>1468</v>
      </c>
      <c r="I104" t="s">
        <v>1469</v>
      </c>
      <c r="J104" t="s">
        <v>1470</v>
      </c>
      <c r="K104" t="s">
        <v>1471</v>
      </c>
      <c r="L104" t="s">
        <v>993</v>
      </c>
      <c r="M104" t="s">
        <v>1472</v>
      </c>
      <c r="N104" t="s">
        <v>449</v>
      </c>
      <c r="O104" t="s">
        <v>1473</v>
      </c>
      <c r="P104" t="s">
        <v>1474</v>
      </c>
      <c r="Q104" t="s">
        <v>1475</v>
      </c>
      <c r="R104" s="77" t="s">
        <v>1476</v>
      </c>
      <c r="S104">
        <v>901</v>
      </c>
      <c r="T104" t="s">
        <v>235</v>
      </c>
      <c r="U104" t="s">
        <v>256</v>
      </c>
      <c r="V104">
        <v>960</v>
      </c>
      <c r="W104" t="s">
        <v>1257</v>
      </c>
      <c r="X104" t="s">
        <v>109</v>
      </c>
      <c r="Y104" t="s">
        <v>109</v>
      </c>
      <c r="Z104" s="77" t="s">
        <v>257</v>
      </c>
      <c r="AA104" s="79">
        <v>789</v>
      </c>
      <c r="AB104" s="79" t="s">
        <v>206</v>
      </c>
      <c r="AC104" t="s">
        <v>1477</v>
      </c>
      <c r="AD104" s="77" t="s">
        <v>1478</v>
      </c>
      <c r="AE104" t="s">
        <v>118</v>
      </c>
      <c r="AF104" t="s">
        <v>118</v>
      </c>
      <c r="AG104" t="s">
        <v>1479</v>
      </c>
      <c r="AH104" t="s">
        <v>118</v>
      </c>
      <c r="AI104" t="s">
        <v>1480</v>
      </c>
    </row>
    <row r="105" spans="1:35">
      <c r="A105">
        <v>124</v>
      </c>
      <c r="B105" t="s">
        <v>75</v>
      </c>
      <c r="C105">
        <v>46833387</v>
      </c>
      <c r="D105">
        <v>46833388</v>
      </c>
      <c r="E105" t="s">
        <v>1481</v>
      </c>
      <c r="F105" t="s">
        <v>243</v>
      </c>
      <c r="G105" s="77" t="s">
        <v>222</v>
      </c>
      <c r="H105" t="s">
        <v>1482</v>
      </c>
      <c r="I105" t="s">
        <v>1483</v>
      </c>
      <c r="J105" t="s">
        <v>1484</v>
      </c>
      <c r="K105" t="s">
        <v>1485</v>
      </c>
      <c r="L105" t="s">
        <v>1486</v>
      </c>
      <c r="M105" t="s">
        <v>1487</v>
      </c>
      <c r="N105" t="s">
        <v>329</v>
      </c>
      <c r="O105" t="s">
        <v>1488</v>
      </c>
      <c r="P105" t="s">
        <v>1489</v>
      </c>
      <c r="Q105" t="s">
        <v>1490</v>
      </c>
      <c r="R105" s="77" t="s">
        <v>830</v>
      </c>
      <c r="S105">
        <v>900</v>
      </c>
      <c r="T105" t="s">
        <v>235</v>
      </c>
      <c r="U105" t="s">
        <v>236</v>
      </c>
      <c r="V105">
        <v>232</v>
      </c>
      <c r="W105" t="s">
        <v>873</v>
      </c>
      <c r="X105" t="s">
        <v>109</v>
      </c>
      <c r="Y105" t="s">
        <v>109</v>
      </c>
      <c r="Z105" s="77" t="s">
        <v>257</v>
      </c>
      <c r="AA105" s="79">
        <v>840</v>
      </c>
      <c r="AB105" s="79" t="s">
        <v>237</v>
      </c>
      <c r="AC105" t="s">
        <v>118</v>
      </c>
      <c r="AD105" s="77" t="s">
        <v>118</v>
      </c>
      <c r="AE105" t="s">
        <v>118</v>
      </c>
      <c r="AF105" t="s">
        <v>118</v>
      </c>
      <c r="AG105" t="s">
        <v>1491</v>
      </c>
      <c r="AH105" t="s">
        <v>118</v>
      </c>
      <c r="AI105" t="s">
        <v>1492</v>
      </c>
    </row>
    <row r="106" spans="1:35">
      <c r="A106">
        <v>125</v>
      </c>
      <c r="B106" t="s">
        <v>77</v>
      </c>
      <c r="C106">
        <v>94059718</v>
      </c>
      <c r="D106">
        <v>94059719</v>
      </c>
      <c r="E106" t="s">
        <v>1493</v>
      </c>
      <c r="F106" t="s">
        <v>223</v>
      </c>
      <c r="G106" s="77" t="s">
        <v>261</v>
      </c>
      <c r="H106" t="s">
        <v>1494</v>
      </c>
      <c r="I106" t="s">
        <v>1495</v>
      </c>
      <c r="J106" t="s">
        <v>1496</v>
      </c>
      <c r="K106" t="s">
        <v>1497</v>
      </c>
      <c r="L106" t="s">
        <v>1498</v>
      </c>
      <c r="M106" t="s">
        <v>1499</v>
      </c>
      <c r="N106" t="s">
        <v>1500</v>
      </c>
      <c r="O106" t="s">
        <v>1501</v>
      </c>
      <c r="P106" t="s">
        <v>1502</v>
      </c>
      <c r="Q106" t="s">
        <v>1503</v>
      </c>
      <c r="R106" s="77" t="s">
        <v>1504</v>
      </c>
      <c r="S106">
        <v>900</v>
      </c>
      <c r="T106" t="s">
        <v>255</v>
      </c>
      <c r="U106" t="s">
        <v>256</v>
      </c>
      <c r="V106">
        <v>21001</v>
      </c>
      <c r="W106" t="s">
        <v>746</v>
      </c>
      <c r="X106" t="s">
        <v>109</v>
      </c>
      <c r="Y106" t="s">
        <v>109</v>
      </c>
      <c r="Z106" s="77" t="s">
        <v>257</v>
      </c>
      <c r="AA106" s="79">
        <v>419</v>
      </c>
      <c r="AB106" s="79" t="s">
        <v>237</v>
      </c>
      <c r="AC106" t="s">
        <v>118</v>
      </c>
      <c r="AD106" s="77" t="s">
        <v>118</v>
      </c>
      <c r="AE106" t="s">
        <v>118</v>
      </c>
      <c r="AF106" t="s">
        <v>118</v>
      </c>
      <c r="AG106" t="s">
        <v>118</v>
      </c>
      <c r="AH106" t="s">
        <v>118</v>
      </c>
      <c r="AI106" t="s">
        <v>118</v>
      </c>
    </row>
    <row r="107" spans="1:35">
      <c r="A107">
        <v>126</v>
      </c>
      <c r="B107" t="s">
        <v>151</v>
      </c>
      <c r="C107">
        <v>94541365</v>
      </c>
      <c r="D107">
        <v>94541366</v>
      </c>
      <c r="E107" t="s">
        <v>1505</v>
      </c>
      <c r="F107" t="s">
        <v>243</v>
      </c>
      <c r="G107" s="77" t="s">
        <v>222</v>
      </c>
      <c r="H107" t="s">
        <v>1506</v>
      </c>
      <c r="I107" t="s">
        <v>1507</v>
      </c>
      <c r="J107" t="s">
        <v>1508</v>
      </c>
      <c r="K107" t="s">
        <v>1509</v>
      </c>
      <c r="L107" t="s">
        <v>1510</v>
      </c>
      <c r="M107" t="s">
        <v>1511</v>
      </c>
      <c r="N107" t="s">
        <v>1512</v>
      </c>
      <c r="O107" t="s">
        <v>1513</v>
      </c>
      <c r="P107" t="s">
        <v>1514</v>
      </c>
      <c r="Q107" t="s">
        <v>1515</v>
      </c>
      <c r="R107" s="77" t="s">
        <v>1516</v>
      </c>
      <c r="S107">
        <v>895</v>
      </c>
      <c r="T107" t="s">
        <v>273</v>
      </c>
      <c r="U107" t="s">
        <v>236</v>
      </c>
      <c r="V107">
        <v>29259</v>
      </c>
      <c r="W107" t="s">
        <v>1194</v>
      </c>
      <c r="X107" t="s">
        <v>109</v>
      </c>
      <c r="Y107" t="s">
        <v>109</v>
      </c>
      <c r="Z107" s="77" t="s">
        <v>257</v>
      </c>
      <c r="AA107" s="79">
        <v>673</v>
      </c>
      <c r="AB107" s="79" t="s">
        <v>237</v>
      </c>
      <c r="AC107" t="s">
        <v>118</v>
      </c>
      <c r="AD107" s="77" t="s">
        <v>118</v>
      </c>
      <c r="AE107" t="s">
        <v>118</v>
      </c>
      <c r="AF107" t="s">
        <v>118</v>
      </c>
      <c r="AG107" t="s">
        <v>118</v>
      </c>
      <c r="AH107" t="s">
        <v>118</v>
      </c>
      <c r="AI107" t="s">
        <v>118</v>
      </c>
    </row>
    <row r="108" spans="1:35">
      <c r="A108">
        <v>127</v>
      </c>
      <c r="B108" t="s">
        <v>164</v>
      </c>
      <c r="C108">
        <v>64992970</v>
      </c>
      <c r="D108">
        <v>64992971</v>
      </c>
      <c r="E108" t="s">
        <v>1517</v>
      </c>
      <c r="F108" t="s">
        <v>243</v>
      </c>
      <c r="G108" s="77" t="s">
        <v>222</v>
      </c>
      <c r="H108" t="s">
        <v>1518</v>
      </c>
      <c r="I108" t="s">
        <v>1519</v>
      </c>
      <c r="J108" t="s">
        <v>1520</v>
      </c>
      <c r="K108" t="s">
        <v>1521</v>
      </c>
      <c r="L108" t="s">
        <v>1522</v>
      </c>
      <c r="M108" t="s">
        <v>1523</v>
      </c>
      <c r="N108" t="s">
        <v>288</v>
      </c>
      <c r="O108" t="s">
        <v>1524</v>
      </c>
      <c r="P108" t="s">
        <v>1525</v>
      </c>
      <c r="Q108" t="s">
        <v>509</v>
      </c>
      <c r="R108" s="77" t="s">
        <v>1526</v>
      </c>
      <c r="S108">
        <v>895</v>
      </c>
      <c r="T108" t="s">
        <v>235</v>
      </c>
      <c r="U108" t="s">
        <v>236</v>
      </c>
      <c r="V108">
        <v>340</v>
      </c>
      <c r="W108" t="s">
        <v>915</v>
      </c>
      <c r="X108" t="s">
        <v>109</v>
      </c>
      <c r="Y108" t="s">
        <v>109</v>
      </c>
      <c r="Z108" s="77" t="s">
        <v>257</v>
      </c>
      <c r="AA108" s="79">
        <v>518</v>
      </c>
      <c r="AB108" s="79" t="s">
        <v>237</v>
      </c>
      <c r="AC108" t="s">
        <v>118</v>
      </c>
      <c r="AD108" s="77" t="s">
        <v>118</v>
      </c>
      <c r="AE108" t="s">
        <v>118</v>
      </c>
      <c r="AF108" t="s">
        <v>118</v>
      </c>
      <c r="AG108" t="s">
        <v>1527</v>
      </c>
      <c r="AH108" t="s">
        <v>118</v>
      </c>
      <c r="AI108" t="s">
        <v>1528</v>
      </c>
    </row>
    <row r="109" spans="1:35">
      <c r="A109">
        <v>129</v>
      </c>
      <c r="B109" t="s">
        <v>143</v>
      </c>
      <c r="C109">
        <v>30281387</v>
      </c>
      <c r="D109">
        <v>30281388</v>
      </c>
      <c r="E109" t="s">
        <v>1529</v>
      </c>
      <c r="F109" t="s">
        <v>243</v>
      </c>
      <c r="G109" s="77" t="s">
        <v>261</v>
      </c>
      <c r="H109" t="s">
        <v>1530</v>
      </c>
      <c r="I109" t="s">
        <v>1531</v>
      </c>
      <c r="J109" t="s">
        <v>1532</v>
      </c>
      <c r="K109" t="s">
        <v>1533</v>
      </c>
      <c r="L109" t="s">
        <v>1534</v>
      </c>
      <c r="M109" t="s">
        <v>1535</v>
      </c>
      <c r="N109" t="s">
        <v>1536</v>
      </c>
      <c r="O109" t="s">
        <v>1537</v>
      </c>
      <c r="P109" t="s">
        <v>1538</v>
      </c>
      <c r="Q109" t="s">
        <v>1539</v>
      </c>
      <c r="R109" s="77" t="s">
        <v>1540</v>
      </c>
      <c r="S109">
        <v>891</v>
      </c>
      <c r="T109" t="s">
        <v>255</v>
      </c>
      <c r="U109" t="s">
        <v>236</v>
      </c>
      <c r="V109">
        <v>1764</v>
      </c>
      <c r="W109" t="s">
        <v>1541</v>
      </c>
      <c r="X109" t="s">
        <v>109</v>
      </c>
      <c r="Y109" t="s">
        <v>109</v>
      </c>
      <c r="Z109" s="77" t="s">
        <v>239</v>
      </c>
      <c r="AA109" s="79">
        <v>336</v>
      </c>
      <c r="AB109" s="79" t="s">
        <v>237</v>
      </c>
      <c r="AC109" t="s">
        <v>118</v>
      </c>
      <c r="AD109" s="77" t="s">
        <v>118</v>
      </c>
      <c r="AE109" t="s">
        <v>118</v>
      </c>
      <c r="AF109" t="s">
        <v>118</v>
      </c>
      <c r="AG109" t="s">
        <v>118</v>
      </c>
      <c r="AH109" t="s">
        <v>118</v>
      </c>
      <c r="AI109" t="s">
        <v>118</v>
      </c>
    </row>
    <row r="110" spans="1:35">
      <c r="A110">
        <v>132</v>
      </c>
      <c r="B110" t="s">
        <v>60</v>
      </c>
      <c r="C110">
        <v>53035167</v>
      </c>
      <c r="D110">
        <v>53035168</v>
      </c>
      <c r="E110" t="s">
        <v>1542</v>
      </c>
      <c r="F110" t="s">
        <v>223</v>
      </c>
      <c r="G110" s="77" t="s">
        <v>243</v>
      </c>
      <c r="H110" t="s">
        <v>1543</v>
      </c>
      <c r="I110" t="s">
        <v>1544</v>
      </c>
      <c r="J110" t="s">
        <v>1545</v>
      </c>
      <c r="K110" t="s">
        <v>1546</v>
      </c>
      <c r="L110" t="s">
        <v>1547</v>
      </c>
      <c r="M110" t="s">
        <v>1548</v>
      </c>
      <c r="N110" t="s">
        <v>1549</v>
      </c>
      <c r="O110" t="s">
        <v>1550</v>
      </c>
      <c r="P110" t="s">
        <v>1551</v>
      </c>
      <c r="Q110" t="s">
        <v>1552</v>
      </c>
      <c r="R110" s="77" t="s">
        <v>699</v>
      </c>
      <c r="S110">
        <v>887</v>
      </c>
      <c r="T110" t="s">
        <v>68</v>
      </c>
      <c r="U110" t="s">
        <v>236</v>
      </c>
      <c r="V110">
        <v>8704</v>
      </c>
      <c r="W110" t="s">
        <v>701</v>
      </c>
      <c r="X110" t="s">
        <v>109</v>
      </c>
      <c r="Y110" t="s">
        <v>109</v>
      </c>
      <c r="Z110" s="77" t="s">
        <v>239</v>
      </c>
      <c r="AA110" s="79">
        <v>1065</v>
      </c>
      <c r="AB110" s="79" t="s">
        <v>237</v>
      </c>
      <c r="AC110" t="s">
        <v>118</v>
      </c>
      <c r="AD110" s="77" t="s">
        <v>118</v>
      </c>
      <c r="AE110" t="s">
        <v>118</v>
      </c>
      <c r="AF110" t="s">
        <v>118</v>
      </c>
      <c r="AG110" t="s">
        <v>1553</v>
      </c>
      <c r="AH110" t="s">
        <v>118</v>
      </c>
      <c r="AI110" t="s">
        <v>1554</v>
      </c>
    </row>
    <row r="111" spans="1:35">
      <c r="A111">
        <v>134</v>
      </c>
      <c r="B111" t="s">
        <v>220</v>
      </c>
      <c r="C111">
        <v>128357078</v>
      </c>
      <c r="D111">
        <v>128357079</v>
      </c>
      <c r="E111" t="s">
        <v>1555</v>
      </c>
      <c r="F111" t="s">
        <v>222</v>
      </c>
      <c r="G111" s="77" t="s">
        <v>261</v>
      </c>
      <c r="H111" t="s">
        <v>1556</v>
      </c>
      <c r="I111" t="s">
        <v>1557</v>
      </c>
      <c r="J111" t="s">
        <v>1558</v>
      </c>
      <c r="K111" t="s">
        <v>1559</v>
      </c>
      <c r="L111" t="s">
        <v>1560</v>
      </c>
      <c r="M111" t="s">
        <v>1125</v>
      </c>
      <c r="N111" t="s">
        <v>1561</v>
      </c>
      <c r="O111" t="s">
        <v>880</v>
      </c>
      <c r="P111" t="s">
        <v>1562</v>
      </c>
      <c r="Q111" t="s">
        <v>1563</v>
      </c>
      <c r="R111" s="77" t="s">
        <v>1564</v>
      </c>
      <c r="S111">
        <v>885</v>
      </c>
      <c r="T111" t="s">
        <v>255</v>
      </c>
      <c r="U111" t="s">
        <v>256</v>
      </c>
      <c r="V111">
        <v>1556</v>
      </c>
      <c r="W111" t="s">
        <v>971</v>
      </c>
      <c r="X111" t="s">
        <v>109</v>
      </c>
      <c r="Y111" t="s">
        <v>109</v>
      </c>
      <c r="Z111" s="77" t="s">
        <v>239</v>
      </c>
      <c r="AA111" s="79">
        <v>1121</v>
      </c>
      <c r="AB111" s="79" t="s">
        <v>206</v>
      </c>
      <c r="AC111" t="s">
        <v>1565</v>
      </c>
      <c r="AD111" s="77" t="s">
        <v>1566</v>
      </c>
      <c r="AE111" t="s">
        <v>118</v>
      </c>
      <c r="AF111" t="s">
        <v>118</v>
      </c>
      <c r="AG111" t="s">
        <v>118</v>
      </c>
      <c r="AH111" t="s">
        <v>118</v>
      </c>
      <c r="AI111" t="s">
        <v>118</v>
      </c>
    </row>
    <row r="112" spans="1:35">
      <c r="A112">
        <v>135</v>
      </c>
      <c r="B112" t="s">
        <v>77</v>
      </c>
      <c r="C112">
        <v>22090275</v>
      </c>
      <c r="D112">
        <v>22090276</v>
      </c>
      <c r="E112" t="s">
        <v>1567</v>
      </c>
      <c r="F112" t="s">
        <v>261</v>
      </c>
      <c r="G112" s="77" t="s">
        <v>243</v>
      </c>
      <c r="H112" t="s">
        <v>1568</v>
      </c>
      <c r="I112" t="s">
        <v>1569</v>
      </c>
      <c r="J112" t="s">
        <v>1570</v>
      </c>
      <c r="K112" t="s">
        <v>1571</v>
      </c>
      <c r="L112" t="s">
        <v>1572</v>
      </c>
      <c r="M112" t="s">
        <v>1573</v>
      </c>
      <c r="N112" t="s">
        <v>1574</v>
      </c>
      <c r="O112" t="s">
        <v>1575</v>
      </c>
      <c r="P112" t="s">
        <v>1576</v>
      </c>
      <c r="Q112" t="s">
        <v>1577</v>
      </c>
      <c r="R112" s="77" t="s">
        <v>1578</v>
      </c>
      <c r="S112">
        <v>884</v>
      </c>
      <c r="T112" t="s">
        <v>68</v>
      </c>
      <c r="U112" t="s">
        <v>236</v>
      </c>
      <c r="V112">
        <v>1050</v>
      </c>
      <c r="W112" t="s">
        <v>1257</v>
      </c>
      <c r="X112" t="s">
        <v>109</v>
      </c>
      <c r="Y112" t="s">
        <v>109</v>
      </c>
      <c r="Z112" s="77" t="s">
        <v>239</v>
      </c>
      <c r="AA112" s="79">
        <v>877</v>
      </c>
      <c r="AB112" s="79" t="s">
        <v>237</v>
      </c>
      <c r="AC112" t="s">
        <v>118</v>
      </c>
      <c r="AD112" s="77" t="s">
        <v>118</v>
      </c>
      <c r="AE112" t="s">
        <v>118</v>
      </c>
      <c r="AF112" t="s">
        <v>118</v>
      </c>
      <c r="AG112" t="s">
        <v>1579</v>
      </c>
      <c r="AH112" t="s">
        <v>118</v>
      </c>
      <c r="AI112" t="s">
        <v>1580</v>
      </c>
    </row>
    <row r="113" spans="1:35">
      <c r="A113">
        <v>136</v>
      </c>
      <c r="B113" t="s">
        <v>151</v>
      </c>
      <c r="C113">
        <v>94541366</v>
      </c>
      <c r="D113">
        <v>94541367</v>
      </c>
      <c r="E113" t="s">
        <v>1581</v>
      </c>
      <c r="F113" t="s">
        <v>223</v>
      </c>
      <c r="G113" s="77" t="s">
        <v>261</v>
      </c>
      <c r="H113" t="s">
        <v>1582</v>
      </c>
      <c r="I113" t="s">
        <v>1583</v>
      </c>
      <c r="J113" t="s">
        <v>1584</v>
      </c>
      <c r="K113" t="s">
        <v>1585</v>
      </c>
      <c r="L113" t="s">
        <v>1586</v>
      </c>
      <c r="M113" t="s">
        <v>1587</v>
      </c>
      <c r="N113" t="s">
        <v>1588</v>
      </c>
      <c r="O113" t="s">
        <v>1589</v>
      </c>
      <c r="P113" t="s">
        <v>1590</v>
      </c>
      <c r="Q113" t="s">
        <v>1591</v>
      </c>
      <c r="R113" s="77" t="s">
        <v>1592</v>
      </c>
      <c r="S113">
        <v>882</v>
      </c>
      <c r="T113" t="s">
        <v>273</v>
      </c>
      <c r="U113" t="s">
        <v>236</v>
      </c>
      <c r="V113">
        <v>29258</v>
      </c>
      <c r="W113" t="s">
        <v>466</v>
      </c>
      <c r="X113" t="s">
        <v>109</v>
      </c>
      <c r="Y113" t="s">
        <v>109</v>
      </c>
      <c r="Z113" s="77" t="s">
        <v>257</v>
      </c>
      <c r="AA113" s="79">
        <v>767</v>
      </c>
      <c r="AB113" s="79" t="s">
        <v>237</v>
      </c>
      <c r="AC113" t="s">
        <v>118</v>
      </c>
      <c r="AD113" s="77" t="s">
        <v>118</v>
      </c>
      <c r="AE113" t="s">
        <v>118</v>
      </c>
      <c r="AF113" t="s">
        <v>118</v>
      </c>
      <c r="AG113" t="s">
        <v>118</v>
      </c>
      <c r="AH113" t="s">
        <v>118</v>
      </c>
      <c r="AI113" t="s">
        <v>118</v>
      </c>
    </row>
    <row r="114" spans="1:35">
      <c r="A114">
        <v>137</v>
      </c>
      <c r="B114" t="s">
        <v>164</v>
      </c>
      <c r="C114">
        <v>34970079</v>
      </c>
      <c r="D114">
        <v>34970080</v>
      </c>
      <c r="E114" t="s">
        <v>1593</v>
      </c>
      <c r="F114" t="s">
        <v>222</v>
      </c>
      <c r="G114" s="77" t="s">
        <v>261</v>
      </c>
      <c r="H114" t="s">
        <v>1594</v>
      </c>
      <c r="I114" t="s">
        <v>1595</v>
      </c>
      <c r="J114" t="s">
        <v>1596</v>
      </c>
      <c r="K114" t="s">
        <v>1597</v>
      </c>
      <c r="L114" t="s">
        <v>960</v>
      </c>
      <c r="M114" t="s">
        <v>1598</v>
      </c>
      <c r="N114" t="s">
        <v>1599</v>
      </c>
      <c r="O114" t="s">
        <v>1600</v>
      </c>
      <c r="P114" t="s">
        <v>1499</v>
      </c>
      <c r="Q114" t="s">
        <v>1601</v>
      </c>
      <c r="R114" s="77" t="s">
        <v>1602</v>
      </c>
      <c r="S114">
        <v>882</v>
      </c>
      <c r="T114" t="s">
        <v>520</v>
      </c>
      <c r="U114" t="s">
        <v>256</v>
      </c>
      <c r="V114">
        <v>18127</v>
      </c>
      <c r="W114" t="s">
        <v>1603</v>
      </c>
      <c r="X114" t="s">
        <v>109</v>
      </c>
      <c r="Y114" t="s">
        <v>109</v>
      </c>
      <c r="Z114" s="77" t="s">
        <v>239</v>
      </c>
      <c r="AA114" s="79">
        <v>519</v>
      </c>
      <c r="AB114" s="79" t="s">
        <v>237</v>
      </c>
      <c r="AC114" t="s">
        <v>118</v>
      </c>
      <c r="AD114" s="77" t="s">
        <v>118</v>
      </c>
      <c r="AE114" t="s">
        <v>118</v>
      </c>
      <c r="AF114" t="s">
        <v>118</v>
      </c>
      <c r="AG114" t="s">
        <v>1604</v>
      </c>
      <c r="AH114" t="s">
        <v>118</v>
      </c>
      <c r="AI114" t="s">
        <v>1605</v>
      </c>
    </row>
    <row r="115" spans="1:35">
      <c r="A115">
        <v>138</v>
      </c>
      <c r="B115" t="s">
        <v>77</v>
      </c>
      <c r="C115">
        <v>106645612</v>
      </c>
      <c r="D115">
        <v>106645613</v>
      </c>
      <c r="E115" t="s">
        <v>1606</v>
      </c>
      <c r="F115" t="s">
        <v>261</v>
      </c>
      <c r="G115" s="77" t="s">
        <v>223</v>
      </c>
      <c r="H115" t="s">
        <v>1607</v>
      </c>
      <c r="I115" t="s">
        <v>1608</v>
      </c>
      <c r="J115" t="s">
        <v>1609</v>
      </c>
      <c r="K115" t="s">
        <v>1610</v>
      </c>
      <c r="L115" t="s">
        <v>1611</v>
      </c>
      <c r="M115" t="s">
        <v>1612</v>
      </c>
      <c r="N115" t="s">
        <v>1613</v>
      </c>
      <c r="O115" t="s">
        <v>1439</v>
      </c>
      <c r="P115" t="s">
        <v>1614</v>
      </c>
      <c r="Q115" t="s">
        <v>1615</v>
      </c>
      <c r="R115" s="77" t="s">
        <v>1616</v>
      </c>
      <c r="S115">
        <v>881</v>
      </c>
      <c r="T115" t="s">
        <v>273</v>
      </c>
      <c r="U115" t="s">
        <v>236</v>
      </c>
      <c r="V115">
        <v>38476</v>
      </c>
      <c r="W115" t="s">
        <v>821</v>
      </c>
      <c r="X115" t="s">
        <v>109</v>
      </c>
      <c r="Y115" t="s">
        <v>109</v>
      </c>
      <c r="Z115" s="77" t="s">
        <v>257</v>
      </c>
      <c r="AA115" s="79">
        <v>851</v>
      </c>
      <c r="AB115" s="79" t="s">
        <v>237</v>
      </c>
      <c r="AC115" t="s">
        <v>118</v>
      </c>
      <c r="AD115" s="77" t="s">
        <v>118</v>
      </c>
      <c r="AE115" t="s">
        <v>118</v>
      </c>
      <c r="AF115" t="s">
        <v>118</v>
      </c>
      <c r="AG115" t="s">
        <v>1617</v>
      </c>
      <c r="AH115" t="s">
        <v>118</v>
      </c>
      <c r="AI115" t="s">
        <v>1618</v>
      </c>
    </row>
    <row r="116" spans="1:35">
      <c r="A116">
        <v>139</v>
      </c>
      <c r="B116" t="s">
        <v>143</v>
      </c>
      <c r="C116">
        <v>71157549</v>
      </c>
      <c r="D116">
        <v>71157550</v>
      </c>
      <c r="E116" t="s">
        <v>1619</v>
      </c>
      <c r="F116" t="s">
        <v>243</v>
      </c>
      <c r="G116" s="77" t="s">
        <v>261</v>
      </c>
      <c r="H116" t="s">
        <v>1620</v>
      </c>
      <c r="I116" t="s">
        <v>1621</v>
      </c>
      <c r="J116" t="s">
        <v>1622</v>
      </c>
      <c r="K116" t="s">
        <v>1623</v>
      </c>
      <c r="L116" t="s">
        <v>1624</v>
      </c>
      <c r="M116" t="s">
        <v>1188</v>
      </c>
      <c r="N116" t="s">
        <v>1625</v>
      </c>
      <c r="O116" t="s">
        <v>1626</v>
      </c>
      <c r="P116" t="s">
        <v>991</v>
      </c>
      <c r="Q116" t="s">
        <v>1627</v>
      </c>
      <c r="R116" s="77" t="s">
        <v>1624</v>
      </c>
      <c r="S116">
        <v>880</v>
      </c>
      <c r="T116" t="s">
        <v>235</v>
      </c>
      <c r="U116" t="s">
        <v>236</v>
      </c>
      <c r="V116">
        <v>8932</v>
      </c>
      <c r="W116" t="s">
        <v>1245</v>
      </c>
      <c r="X116" t="s">
        <v>109</v>
      </c>
      <c r="Y116" t="s">
        <v>109</v>
      </c>
      <c r="Z116" s="77" t="s">
        <v>239</v>
      </c>
      <c r="AA116" s="79">
        <v>804</v>
      </c>
      <c r="AB116" s="79" t="s">
        <v>237</v>
      </c>
      <c r="AC116" t="s">
        <v>118</v>
      </c>
      <c r="AD116" s="77" t="s">
        <v>118</v>
      </c>
      <c r="AE116" t="s">
        <v>118</v>
      </c>
      <c r="AF116" t="s">
        <v>118</v>
      </c>
      <c r="AG116" t="s">
        <v>118</v>
      </c>
      <c r="AH116" t="s">
        <v>118</v>
      </c>
      <c r="AI116" t="s">
        <v>118</v>
      </c>
    </row>
    <row r="117" spans="1:35">
      <c r="A117">
        <v>141</v>
      </c>
      <c r="B117" t="s">
        <v>778</v>
      </c>
      <c r="C117">
        <v>40344007</v>
      </c>
      <c r="D117">
        <v>40344008</v>
      </c>
      <c r="E117" t="s">
        <v>1628</v>
      </c>
      <c r="F117" t="s">
        <v>243</v>
      </c>
      <c r="G117" s="77" t="s">
        <v>222</v>
      </c>
      <c r="H117" t="s">
        <v>1629</v>
      </c>
      <c r="I117" t="s">
        <v>1630</v>
      </c>
      <c r="J117" t="s">
        <v>1631</v>
      </c>
      <c r="K117" t="s">
        <v>1632</v>
      </c>
      <c r="L117" t="s">
        <v>1633</v>
      </c>
      <c r="M117" t="s">
        <v>1634</v>
      </c>
      <c r="N117" t="s">
        <v>1635</v>
      </c>
      <c r="O117" t="s">
        <v>1636</v>
      </c>
      <c r="P117" t="s">
        <v>1637</v>
      </c>
      <c r="Q117" t="s">
        <v>1638</v>
      </c>
      <c r="R117" s="77" t="s">
        <v>1639</v>
      </c>
      <c r="S117">
        <v>874</v>
      </c>
      <c r="T117" t="s">
        <v>68</v>
      </c>
      <c r="U117" t="s">
        <v>236</v>
      </c>
      <c r="V117">
        <v>12358</v>
      </c>
      <c r="W117" t="s">
        <v>1245</v>
      </c>
      <c r="X117" t="s">
        <v>109</v>
      </c>
      <c r="Y117" t="s">
        <v>109</v>
      </c>
      <c r="Z117" s="77" t="s">
        <v>257</v>
      </c>
      <c r="AA117" s="79">
        <v>160</v>
      </c>
      <c r="AB117" s="79" t="s">
        <v>237</v>
      </c>
      <c r="AC117" t="s">
        <v>118</v>
      </c>
      <c r="AD117" s="77" t="s">
        <v>118</v>
      </c>
      <c r="AE117" t="s">
        <v>118</v>
      </c>
      <c r="AF117" t="s">
        <v>118</v>
      </c>
      <c r="AG117" t="s">
        <v>1640</v>
      </c>
      <c r="AH117" t="s">
        <v>118</v>
      </c>
      <c r="AI117" t="s">
        <v>118</v>
      </c>
    </row>
    <row r="118" spans="1:35">
      <c r="A118">
        <v>142</v>
      </c>
      <c r="B118" t="s">
        <v>220</v>
      </c>
      <c r="C118">
        <v>8680717</v>
      </c>
      <c r="D118">
        <v>8680718</v>
      </c>
      <c r="E118" t="s">
        <v>1641</v>
      </c>
      <c r="F118" t="s">
        <v>222</v>
      </c>
      <c r="G118" s="77" t="s">
        <v>243</v>
      </c>
      <c r="H118" t="s">
        <v>1642</v>
      </c>
      <c r="I118" t="s">
        <v>1643</v>
      </c>
      <c r="J118" t="s">
        <v>1644</v>
      </c>
      <c r="K118" t="s">
        <v>1645</v>
      </c>
      <c r="L118" t="s">
        <v>1646</v>
      </c>
      <c r="M118" t="s">
        <v>1647</v>
      </c>
      <c r="N118" t="s">
        <v>1648</v>
      </c>
      <c r="O118" t="s">
        <v>1649</v>
      </c>
      <c r="P118" t="s">
        <v>641</v>
      </c>
      <c r="Q118" t="s">
        <v>1650</v>
      </c>
      <c r="R118" s="77" t="s">
        <v>1651</v>
      </c>
      <c r="S118">
        <v>874</v>
      </c>
      <c r="T118" t="s">
        <v>255</v>
      </c>
      <c r="U118" t="s">
        <v>256</v>
      </c>
      <c r="V118">
        <v>2139</v>
      </c>
      <c r="W118" t="s">
        <v>1652</v>
      </c>
      <c r="X118" t="s">
        <v>109</v>
      </c>
      <c r="Y118" t="s">
        <v>109</v>
      </c>
      <c r="Z118" s="77" t="s">
        <v>257</v>
      </c>
      <c r="AA118" s="79">
        <v>593</v>
      </c>
      <c r="AB118" s="79" t="s">
        <v>237</v>
      </c>
      <c r="AC118" t="s">
        <v>118</v>
      </c>
      <c r="AD118" s="77" t="s">
        <v>118</v>
      </c>
      <c r="AE118" t="s">
        <v>118</v>
      </c>
      <c r="AF118" t="s">
        <v>118</v>
      </c>
      <c r="AG118" t="s">
        <v>118</v>
      </c>
      <c r="AH118" t="s">
        <v>118</v>
      </c>
      <c r="AI118" t="s">
        <v>118</v>
      </c>
    </row>
    <row r="119" spans="1:35">
      <c r="A119">
        <v>143</v>
      </c>
      <c r="B119" t="s">
        <v>648</v>
      </c>
      <c r="C119">
        <v>144141056</v>
      </c>
      <c r="D119">
        <v>144141057</v>
      </c>
      <c r="E119" t="s">
        <v>1653</v>
      </c>
      <c r="F119" t="s">
        <v>243</v>
      </c>
      <c r="G119" s="77" t="s">
        <v>222</v>
      </c>
      <c r="H119" t="s">
        <v>1427</v>
      </c>
      <c r="I119" t="s">
        <v>1654</v>
      </c>
      <c r="J119" t="s">
        <v>1655</v>
      </c>
      <c r="K119" t="s">
        <v>1656</v>
      </c>
      <c r="L119" t="s">
        <v>1657</v>
      </c>
      <c r="M119" t="s">
        <v>1658</v>
      </c>
      <c r="N119" t="s">
        <v>1659</v>
      </c>
      <c r="O119" t="s">
        <v>1660</v>
      </c>
      <c r="P119" t="s">
        <v>1661</v>
      </c>
      <c r="Q119" t="s">
        <v>1662</v>
      </c>
      <c r="R119" s="77" t="s">
        <v>1663</v>
      </c>
      <c r="S119">
        <v>873</v>
      </c>
      <c r="T119" t="s">
        <v>255</v>
      </c>
      <c r="U119" t="s">
        <v>236</v>
      </c>
      <c r="V119">
        <v>696</v>
      </c>
      <c r="W119" t="s">
        <v>1245</v>
      </c>
      <c r="X119" t="s">
        <v>109</v>
      </c>
      <c r="Y119" t="s">
        <v>109</v>
      </c>
      <c r="Z119" s="77" t="s">
        <v>257</v>
      </c>
      <c r="AA119" s="79">
        <v>841</v>
      </c>
      <c r="AB119" s="79" t="s">
        <v>237</v>
      </c>
      <c r="AC119" t="s">
        <v>118</v>
      </c>
      <c r="AD119" s="77" t="s">
        <v>118</v>
      </c>
      <c r="AE119" t="s">
        <v>118</v>
      </c>
      <c r="AF119" t="s">
        <v>118</v>
      </c>
      <c r="AG119" t="s">
        <v>118</v>
      </c>
      <c r="AH119" t="s">
        <v>118</v>
      </c>
      <c r="AI119" t="s">
        <v>118</v>
      </c>
    </row>
    <row r="120" spans="1:35">
      <c r="A120">
        <v>145</v>
      </c>
      <c r="B120" t="s">
        <v>77</v>
      </c>
      <c r="C120">
        <v>80910679</v>
      </c>
      <c r="D120">
        <v>80910680</v>
      </c>
      <c r="E120" t="s">
        <v>1664</v>
      </c>
      <c r="F120" t="s">
        <v>223</v>
      </c>
      <c r="G120" s="77" t="s">
        <v>222</v>
      </c>
      <c r="H120" t="s">
        <v>1665</v>
      </c>
      <c r="I120" t="s">
        <v>1666</v>
      </c>
      <c r="J120" t="s">
        <v>1667</v>
      </c>
      <c r="K120" t="s">
        <v>1668</v>
      </c>
      <c r="L120" t="s">
        <v>1669</v>
      </c>
      <c r="M120" t="s">
        <v>1670</v>
      </c>
      <c r="N120" t="s">
        <v>1564</v>
      </c>
      <c r="O120" t="s">
        <v>600</v>
      </c>
      <c r="P120" t="s">
        <v>1671</v>
      </c>
      <c r="Q120" t="s">
        <v>1672</v>
      </c>
      <c r="R120" s="77" t="s">
        <v>1673</v>
      </c>
      <c r="S120">
        <v>870</v>
      </c>
      <c r="T120" t="s">
        <v>255</v>
      </c>
      <c r="U120" t="s">
        <v>236</v>
      </c>
      <c r="V120">
        <v>1356</v>
      </c>
      <c r="W120" t="s">
        <v>536</v>
      </c>
      <c r="X120" t="s">
        <v>109</v>
      </c>
      <c r="Y120" t="s">
        <v>109</v>
      </c>
      <c r="Z120" s="77" t="s">
        <v>239</v>
      </c>
      <c r="AA120" s="79">
        <v>805</v>
      </c>
      <c r="AB120" s="79" t="s">
        <v>237</v>
      </c>
      <c r="AC120" t="s">
        <v>118</v>
      </c>
      <c r="AD120" s="77" t="s">
        <v>118</v>
      </c>
      <c r="AE120" t="s">
        <v>118</v>
      </c>
      <c r="AF120" t="s">
        <v>118</v>
      </c>
      <c r="AG120" t="s">
        <v>118</v>
      </c>
      <c r="AH120" t="s">
        <v>118</v>
      </c>
      <c r="AI120" t="s">
        <v>118</v>
      </c>
    </row>
    <row r="121" spans="1:35">
      <c r="A121">
        <v>146</v>
      </c>
      <c r="B121" t="s">
        <v>220</v>
      </c>
      <c r="C121">
        <v>150344068</v>
      </c>
      <c r="D121">
        <v>150344069</v>
      </c>
      <c r="E121" t="s">
        <v>1674</v>
      </c>
      <c r="F121" t="s">
        <v>243</v>
      </c>
      <c r="G121" s="77" t="s">
        <v>222</v>
      </c>
      <c r="H121" t="s">
        <v>1675</v>
      </c>
      <c r="I121" t="s">
        <v>1676</v>
      </c>
      <c r="J121" t="s">
        <v>1677</v>
      </c>
      <c r="K121" t="s">
        <v>1678</v>
      </c>
      <c r="L121" t="s">
        <v>1679</v>
      </c>
      <c r="M121" t="s">
        <v>1680</v>
      </c>
      <c r="N121" t="s">
        <v>1327</v>
      </c>
      <c r="O121" t="s">
        <v>1681</v>
      </c>
      <c r="P121" t="s">
        <v>1682</v>
      </c>
      <c r="Q121" t="s">
        <v>388</v>
      </c>
      <c r="R121" s="77" t="s">
        <v>1683</v>
      </c>
      <c r="S121">
        <v>869</v>
      </c>
      <c r="T121" t="s">
        <v>255</v>
      </c>
      <c r="U121" t="s">
        <v>236</v>
      </c>
      <c r="V121">
        <v>479</v>
      </c>
      <c r="W121" t="s">
        <v>451</v>
      </c>
      <c r="X121" t="s">
        <v>109</v>
      </c>
      <c r="Y121" t="s">
        <v>109</v>
      </c>
      <c r="Z121" s="77" t="s">
        <v>257</v>
      </c>
      <c r="AA121" s="79">
        <v>710</v>
      </c>
      <c r="AB121" s="79" t="s">
        <v>237</v>
      </c>
      <c r="AC121" t="s">
        <v>118</v>
      </c>
      <c r="AD121" s="77" t="s">
        <v>118</v>
      </c>
      <c r="AE121" t="s">
        <v>118</v>
      </c>
      <c r="AF121" t="s">
        <v>118</v>
      </c>
      <c r="AG121" t="s">
        <v>118</v>
      </c>
      <c r="AH121" t="s">
        <v>118</v>
      </c>
      <c r="AI121" t="s">
        <v>118</v>
      </c>
    </row>
    <row r="122" spans="1:35">
      <c r="A122">
        <v>147</v>
      </c>
      <c r="B122" t="s">
        <v>648</v>
      </c>
      <c r="C122">
        <v>89810451</v>
      </c>
      <c r="D122">
        <v>89810452</v>
      </c>
      <c r="E122" t="s">
        <v>1684</v>
      </c>
      <c r="F122" t="s">
        <v>243</v>
      </c>
      <c r="G122" s="77" t="s">
        <v>261</v>
      </c>
      <c r="H122" t="s">
        <v>1685</v>
      </c>
      <c r="I122" t="s">
        <v>1686</v>
      </c>
      <c r="J122" t="s">
        <v>1687</v>
      </c>
      <c r="K122" t="s">
        <v>1688</v>
      </c>
      <c r="L122" t="s">
        <v>1689</v>
      </c>
      <c r="M122" t="s">
        <v>1690</v>
      </c>
      <c r="N122" t="s">
        <v>1320</v>
      </c>
      <c r="O122" t="s">
        <v>1691</v>
      </c>
      <c r="P122" t="s">
        <v>1613</v>
      </c>
      <c r="Q122" t="s">
        <v>1692</v>
      </c>
      <c r="R122" s="77" t="s">
        <v>1693</v>
      </c>
      <c r="S122">
        <v>865</v>
      </c>
      <c r="T122" t="s">
        <v>235</v>
      </c>
      <c r="U122" t="s">
        <v>256</v>
      </c>
      <c r="V122">
        <v>213</v>
      </c>
      <c r="W122" t="s">
        <v>1194</v>
      </c>
      <c r="X122" t="s">
        <v>109</v>
      </c>
      <c r="Y122" t="s">
        <v>109</v>
      </c>
      <c r="Z122" s="77" t="s">
        <v>239</v>
      </c>
      <c r="AA122" s="79">
        <v>55</v>
      </c>
      <c r="AB122" s="79" t="s">
        <v>237</v>
      </c>
      <c r="AC122" t="s">
        <v>118</v>
      </c>
      <c r="AD122" s="77" t="s">
        <v>118</v>
      </c>
      <c r="AE122" t="s">
        <v>118</v>
      </c>
      <c r="AF122" t="s">
        <v>118</v>
      </c>
      <c r="AG122" t="s">
        <v>118</v>
      </c>
      <c r="AH122" t="s">
        <v>118</v>
      </c>
      <c r="AI122" t="s">
        <v>118</v>
      </c>
    </row>
    <row r="123" spans="1:35">
      <c r="A123">
        <v>148</v>
      </c>
      <c r="B123" t="s">
        <v>147</v>
      </c>
      <c r="C123">
        <v>152068749</v>
      </c>
      <c r="D123">
        <v>152068750</v>
      </c>
      <c r="E123" t="s">
        <v>1694</v>
      </c>
      <c r="F123" t="s">
        <v>222</v>
      </c>
      <c r="G123" s="77" t="s">
        <v>261</v>
      </c>
      <c r="H123" t="s">
        <v>1695</v>
      </c>
      <c r="I123" t="s">
        <v>1457</v>
      </c>
      <c r="J123" t="s">
        <v>1696</v>
      </c>
      <c r="K123" t="s">
        <v>1697</v>
      </c>
      <c r="L123" t="s">
        <v>1698</v>
      </c>
      <c r="M123" t="s">
        <v>429</v>
      </c>
      <c r="N123" t="s">
        <v>1699</v>
      </c>
      <c r="O123" t="s">
        <v>1700</v>
      </c>
      <c r="P123" t="s">
        <v>1166</v>
      </c>
      <c r="Q123" t="s">
        <v>1701</v>
      </c>
      <c r="R123" s="77" t="s">
        <v>1702</v>
      </c>
      <c r="S123">
        <v>863</v>
      </c>
      <c r="T123" t="s">
        <v>520</v>
      </c>
      <c r="U123" t="s">
        <v>236</v>
      </c>
      <c r="V123">
        <v>2130</v>
      </c>
      <c r="W123" t="s">
        <v>971</v>
      </c>
      <c r="X123" t="s">
        <v>109</v>
      </c>
      <c r="Y123" t="s">
        <v>109</v>
      </c>
      <c r="Z123" s="77" t="s">
        <v>239</v>
      </c>
      <c r="AA123" s="79">
        <v>506</v>
      </c>
      <c r="AB123" s="79" t="s">
        <v>237</v>
      </c>
      <c r="AC123" t="s">
        <v>118</v>
      </c>
      <c r="AD123" s="77" t="s">
        <v>118</v>
      </c>
      <c r="AE123" t="s">
        <v>118</v>
      </c>
      <c r="AF123" t="s">
        <v>118</v>
      </c>
      <c r="AG123" t="s">
        <v>118</v>
      </c>
      <c r="AH123" t="s">
        <v>118</v>
      </c>
      <c r="AI123" t="s">
        <v>1703</v>
      </c>
    </row>
    <row r="124" spans="1:35">
      <c r="A124">
        <v>149</v>
      </c>
      <c r="B124" t="s">
        <v>1704</v>
      </c>
      <c r="C124">
        <v>1127825</v>
      </c>
      <c r="D124">
        <v>1127826</v>
      </c>
      <c r="E124" t="s">
        <v>1705</v>
      </c>
      <c r="F124" t="s">
        <v>223</v>
      </c>
      <c r="G124" s="77" t="s">
        <v>222</v>
      </c>
      <c r="H124" t="s">
        <v>1706</v>
      </c>
      <c r="I124" t="s">
        <v>1707</v>
      </c>
      <c r="J124" t="s">
        <v>1708</v>
      </c>
      <c r="K124" t="s">
        <v>1709</v>
      </c>
      <c r="L124" t="s">
        <v>980</v>
      </c>
      <c r="M124" t="s">
        <v>980</v>
      </c>
      <c r="N124" t="s">
        <v>980</v>
      </c>
      <c r="O124" t="s">
        <v>1334</v>
      </c>
      <c r="P124" t="s">
        <v>1710</v>
      </c>
      <c r="Q124" t="s">
        <v>980</v>
      </c>
      <c r="R124" s="77" t="s">
        <v>980</v>
      </c>
      <c r="S124">
        <v>861</v>
      </c>
      <c r="T124" t="s">
        <v>255</v>
      </c>
      <c r="U124" t="s">
        <v>256</v>
      </c>
      <c r="V124">
        <v>11417</v>
      </c>
      <c r="W124" t="s">
        <v>481</v>
      </c>
      <c r="X124" t="s">
        <v>109</v>
      </c>
      <c r="Y124" t="s">
        <v>109</v>
      </c>
      <c r="Z124" s="77" t="s">
        <v>239</v>
      </c>
      <c r="AA124" s="79">
        <v>488</v>
      </c>
      <c r="AB124" s="79" t="s">
        <v>237</v>
      </c>
      <c r="AC124" t="s">
        <v>118</v>
      </c>
      <c r="AD124" s="77" t="s">
        <v>118</v>
      </c>
      <c r="AE124" t="s">
        <v>118</v>
      </c>
      <c r="AF124" t="s">
        <v>118</v>
      </c>
      <c r="AG124" t="s">
        <v>118</v>
      </c>
      <c r="AH124" t="s">
        <v>118</v>
      </c>
      <c r="AI124" t="s">
        <v>118</v>
      </c>
    </row>
    <row r="125" spans="1:35">
      <c r="A125">
        <v>150</v>
      </c>
      <c r="B125" t="s">
        <v>73</v>
      </c>
      <c r="C125">
        <v>74266388</v>
      </c>
      <c r="D125">
        <v>74266389</v>
      </c>
      <c r="E125" t="s">
        <v>1711</v>
      </c>
      <c r="F125" t="s">
        <v>223</v>
      </c>
      <c r="G125" s="77" t="s">
        <v>222</v>
      </c>
      <c r="H125" t="s">
        <v>1712</v>
      </c>
      <c r="I125" t="s">
        <v>1713</v>
      </c>
      <c r="J125" t="s">
        <v>1714</v>
      </c>
      <c r="K125" t="s">
        <v>1715</v>
      </c>
      <c r="L125" t="s">
        <v>1716</v>
      </c>
      <c r="M125" t="s">
        <v>1717</v>
      </c>
      <c r="N125" t="s">
        <v>1718</v>
      </c>
      <c r="O125" t="s">
        <v>1719</v>
      </c>
      <c r="P125" t="s">
        <v>1720</v>
      </c>
      <c r="Q125" t="s">
        <v>1721</v>
      </c>
      <c r="R125" s="77" t="s">
        <v>1722</v>
      </c>
      <c r="S125">
        <v>860</v>
      </c>
      <c r="T125" t="s">
        <v>68</v>
      </c>
      <c r="U125" t="s">
        <v>256</v>
      </c>
      <c r="V125">
        <v>5562</v>
      </c>
      <c r="W125" t="s">
        <v>701</v>
      </c>
      <c r="X125" t="s">
        <v>109</v>
      </c>
      <c r="Y125" t="s">
        <v>109</v>
      </c>
      <c r="Z125" s="77" t="s">
        <v>239</v>
      </c>
      <c r="AA125" s="79">
        <v>963</v>
      </c>
      <c r="AB125" s="79" t="s">
        <v>237</v>
      </c>
      <c r="AC125" t="s">
        <v>118</v>
      </c>
      <c r="AD125" s="77" t="s">
        <v>118</v>
      </c>
      <c r="AE125" t="s">
        <v>118</v>
      </c>
      <c r="AF125" t="s">
        <v>118</v>
      </c>
      <c r="AG125" t="s">
        <v>118</v>
      </c>
      <c r="AH125" t="s">
        <v>118</v>
      </c>
      <c r="AI125" t="s">
        <v>118</v>
      </c>
    </row>
    <row r="126" spans="1:35">
      <c r="A126">
        <v>152</v>
      </c>
      <c r="B126" t="s">
        <v>482</v>
      </c>
      <c r="C126">
        <v>127020896</v>
      </c>
      <c r="D126">
        <v>127020897</v>
      </c>
      <c r="E126" t="s">
        <v>1723</v>
      </c>
      <c r="F126" t="s">
        <v>243</v>
      </c>
      <c r="G126" s="77" t="s">
        <v>222</v>
      </c>
      <c r="H126" t="s">
        <v>1724</v>
      </c>
      <c r="I126" t="s">
        <v>1725</v>
      </c>
      <c r="J126" t="s">
        <v>1726</v>
      </c>
      <c r="K126" t="s">
        <v>1727</v>
      </c>
      <c r="L126" t="s">
        <v>1728</v>
      </c>
      <c r="M126" t="s">
        <v>1729</v>
      </c>
      <c r="N126" t="s">
        <v>1730</v>
      </c>
      <c r="O126" t="s">
        <v>1731</v>
      </c>
      <c r="P126" t="s">
        <v>1732</v>
      </c>
      <c r="Q126" t="s">
        <v>1733</v>
      </c>
      <c r="R126" s="77" t="s">
        <v>1734</v>
      </c>
      <c r="S126">
        <v>859</v>
      </c>
      <c r="T126" t="s">
        <v>255</v>
      </c>
      <c r="U126" t="s">
        <v>256</v>
      </c>
      <c r="V126">
        <v>1464</v>
      </c>
      <c r="W126" t="s">
        <v>627</v>
      </c>
      <c r="X126" t="s">
        <v>61</v>
      </c>
      <c r="Y126" t="s">
        <v>109</v>
      </c>
      <c r="Z126" s="77" t="s">
        <v>257</v>
      </c>
      <c r="AA126" s="79">
        <v>636</v>
      </c>
      <c r="AB126" s="79" t="s">
        <v>237</v>
      </c>
      <c r="AC126" t="s">
        <v>118</v>
      </c>
      <c r="AD126" s="77" t="s">
        <v>118</v>
      </c>
      <c r="AE126" t="s">
        <v>118</v>
      </c>
      <c r="AF126" t="s">
        <v>118</v>
      </c>
      <c r="AG126" t="s">
        <v>118</v>
      </c>
      <c r="AH126" t="s">
        <v>118</v>
      </c>
      <c r="AI126" t="s">
        <v>118</v>
      </c>
    </row>
    <row r="127" spans="1:35">
      <c r="A127">
        <v>157</v>
      </c>
      <c r="B127" t="s">
        <v>116</v>
      </c>
      <c r="C127">
        <v>14513631</v>
      </c>
      <c r="D127">
        <v>14513632</v>
      </c>
      <c r="E127" t="s">
        <v>1735</v>
      </c>
      <c r="F127" t="s">
        <v>243</v>
      </c>
      <c r="G127" s="77" t="s">
        <v>222</v>
      </c>
      <c r="H127" t="s">
        <v>1230</v>
      </c>
      <c r="I127" t="s">
        <v>1736</v>
      </c>
      <c r="J127" t="s">
        <v>1737</v>
      </c>
      <c r="K127" t="s">
        <v>1738</v>
      </c>
      <c r="L127" t="s">
        <v>1739</v>
      </c>
      <c r="M127" t="s">
        <v>1740</v>
      </c>
      <c r="N127" t="s">
        <v>1741</v>
      </c>
      <c r="O127" t="s">
        <v>1742</v>
      </c>
      <c r="P127" t="s">
        <v>1743</v>
      </c>
      <c r="Q127" t="s">
        <v>1744</v>
      </c>
      <c r="R127" s="77" t="s">
        <v>1745</v>
      </c>
      <c r="S127">
        <v>853</v>
      </c>
      <c r="T127" t="s">
        <v>255</v>
      </c>
      <c r="U127" t="s">
        <v>256</v>
      </c>
      <c r="V127">
        <v>52920</v>
      </c>
      <c r="W127" t="s">
        <v>627</v>
      </c>
      <c r="X127" t="s">
        <v>61</v>
      </c>
      <c r="Y127" t="s">
        <v>109</v>
      </c>
      <c r="Z127" s="77" t="s">
        <v>257</v>
      </c>
      <c r="AA127" s="79">
        <v>661</v>
      </c>
      <c r="AB127" s="79" t="s">
        <v>237</v>
      </c>
      <c r="AC127" t="s">
        <v>118</v>
      </c>
      <c r="AD127" s="77" t="s">
        <v>118</v>
      </c>
      <c r="AE127" t="s">
        <v>118</v>
      </c>
      <c r="AF127" t="s">
        <v>118</v>
      </c>
      <c r="AG127" t="s">
        <v>1746</v>
      </c>
      <c r="AH127" t="s">
        <v>118</v>
      </c>
      <c r="AI127" t="s">
        <v>1747</v>
      </c>
    </row>
    <row r="128" spans="1:35">
      <c r="A128">
        <v>161</v>
      </c>
      <c r="B128" t="s">
        <v>151</v>
      </c>
      <c r="C128">
        <v>32866752</v>
      </c>
      <c r="D128">
        <v>32866753</v>
      </c>
      <c r="E128" t="s">
        <v>1748</v>
      </c>
      <c r="F128" t="s">
        <v>243</v>
      </c>
      <c r="G128" s="77" t="s">
        <v>222</v>
      </c>
      <c r="H128" t="s">
        <v>1749</v>
      </c>
      <c r="I128" t="s">
        <v>1750</v>
      </c>
      <c r="J128" t="s">
        <v>1751</v>
      </c>
      <c r="K128" t="s">
        <v>1752</v>
      </c>
      <c r="L128" t="s">
        <v>1753</v>
      </c>
      <c r="M128" t="s">
        <v>1754</v>
      </c>
      <c r="N128" t="s">
        <v>1755</v>
      </c>
      <c r="O128" t="s">
        <v>1756</v>
      </c>
      <c r="P128" t="s">
        <v>1757</v>
      </c>
      <c r="Q128" t="s">
        <v>1332</v>
      </c>
      <c r="R128" s="77" t="s">
        <v>1758</v>
      </c>
      <c r="S128">
        <v>851</v>
      </c>
      <c r="T128" t="s">
        <v>273</v>
      </c>
      <c r="U128" t="s">
        <v>236</v>
      </c>
      <c r="V128">
        <v>1545</v>
      </c>
      <c r="W128" t="s">
        <v>451</v>
      </c>
      <c r="X128" t="s">
        <v>109</v>
      </c>
      <c r="Y128" t="s">
        <v>109</v>
      </c>
      <c r="Z128" s="77" t="s">
        <v>257</v>
      </c>
      <c r="AA128" s="79">
        <v>1098</v>
      </c>
      <c r="AB128" s="79" t="s">
        <v>206</v>
      </c>
      <c r="AC128" t="s">
        <v>1759</v>
      </c>
      <c r="AD128" s="77" t="s">
        <v>1760</v>
      </c>
      <c r="AE128" t="s">
        <v>118</v>
      </c>
      <c r="AF128" t="s">
        <v>118</v>
      </c>
      <c r="AG128" t="s">
        <v>1761</v>
      </c>
      <c r="AH128" t="s">
        <v>118</v>
      </c>
      <c r="AI128" t="s">
        <v>1762</v>
      </c>
    </row>
    <row r="129" spans="1:35">
      <c r="A129">
        <v>162</v>
      </c>
      <c r="B129" t="s">
        <v>60</v>
      </c>
      <c r="C129">
        <v>28378046</v>
      </c>
      <c r="D129">
        <v>28378047</v>
      </c>
      <c r="E129" t="s">
        <v>1763</v>
      </c>
      <c r="F129" t="s">
        <v>222</v>
      </c>
      <c r="G129" s="77" t="s">
        <v>243</v>
      </c>
      <c r="H129" t="s">
        <v>1764</v>
      </c>
      <c r="I129" t="s">
        <v>1765</v>
      </c>
      <c r="J129" t="s">
        <v>1766</v>
      </c>
      <c r="K129" t="s">
        <v>1767</v>
      </c>
      <c r="L129" t="s">
        <v>973</v>
      </c>
      <c r="M129" t="s">
        <v>1768</v>
      </c>
      <c r="N129" t="s">
        <v>1769</v>
      </c>
      <c r="O129" t="s">
        <v>1770</v>
      </c>
      <c r="P129" t="s">
        <v>1771</v>
      </c>
      <c r="Q129" t="s">
        <v>1772</v>
      </c>
      <c r="R129" s="77" t="s">
        <v>1773</v>
      </c>
      <c r="S129">
        <v>849</v>
      </c>
      <c r="T129" t="s">
        <v>255</v>
      </c>
      <c r="U129" t="s">
        <v>236</v>
      </c>
      <c r="V129">
        <v>638</v>
      </c>
      <c r="W129" t="s">
        <v>1049</v>
      </c>
      <c r="X129" t="s">
        <v>109</v>
      </c>
      <c r="Y129" t="s">
        <v>109</v>
      </c>
      <c r="Z129" s="77" t="s">
        <v>257</v>
      </c>
      <c r="AA129" s="79">
        <v>879</v>
      </c>
      <c r="AB129" s="79" t="s">
        <v>237</v>
      </c>
      <c r="AC129" t="s">
        <v>118</v>
      </c>
      <c r="AD129" s="77" t="s">
        <v>118</v>
      </c>
      <c r="AE129" t="s">
        <v>118</v>
      </c>
      <c r="AF129" t="s">
        <v>118</v>
      </c>
      <c r="AG129" t="s">
        <v>118</v>
      </c>
      <c r="AH129" t="s">
        <v>118</v>
      </c>
      <c r="AI129" t="s">
        <v>118</v>
      </c>
    </row>
    <row r="130" spans="1:35">
      <c r="A130">
        <v>163</v>
      </c>
      <c r="B130" t="s">
        <v>778</v>
      </c>
      <c r="C130">
        <v>42440505</v>
      </c>
      <c r="D130">
        <v>42440506</v>
      </c>
      <c r="E130" t="s">
        <v>1774</v>
      </c>
      <c r="F130" t="s">
        <v>243</v>
      </c>
      <c r="G130" s="77" t="s">
        <v>223</v>
      </c>
      <c r="H130" t="s">
        <v>1775</v>
      </c>
      <c r="I130" t="s">
        <v>1776</v>
      </c>
      <c r="J130" t="s">
        <v>1777</v>
      </c>
      <c r="K130" t="s">
        <v>1778</v>
      </c>
      <c r="L130" t="s">
        <v>1779</v>
      </c>
      <c r="M130" t="s">
        <v>1780</v>
      </c>
      <c r="N130" t="s">
        <v>1781</v>
      </c>
      <c r="O130" t="s">
        <v>1782</v>
      </c>
      <c r="P130" t="s">
        <v>1783</v>
      </c>
      <c r="Q130" t="s">
        <v>1784</v>
      </c>
      <c r="R130" s="77" t="s">
        <v>1785</v>
      </c>
      <c r="S130">
        <v>849</v>
      </c>
      <c r="T130" t="s">
        <v>273</v>
      </c>
      <c r="U130" t="s">
        <v>256</v>
      </c>
      <c r="V130">
        <v>228</v>
      </c>
      <c r="W130" t="s">
        <v>1245</v>
      </c>
      <c r="X130" t="s">
        <v>109</v>
      </c>
      <c r="Y130" t="s">
        <v>109</v>
      </c>
      <c r="Z130" s="77" t="s">
        <v>239</v>
      </c>
      <c r="AA130" s="79">
        <v>3</v>
      </c>
      <c r="AB130" s="79" t="s">
        <v>206</v>
      </c>
      <c r="AC130" t="s">
        <v>1786</v>
      </c>
      <c r="AD130" s="77" t="s">
        <v>1787</v>
      </c>
      <c r="AE130" t="s">
        <v>118</v>
      </c>
      <c r="AF130" t="s">
        <v>118</v>
      </c>
      <c r="AG130" t="s">
        <v>1788</v>
      </c>
      <c r="AH130" t="s">
        <v>118</v>
      </c>
      <c r="AI130" t="s">
        <v>1789</v>
      </c>
    </row>
    <row r="131" spans="1:35">
      <c r="A131">
        <v>164</v>
      </c>
      <c r="B131" t="s">
        <v>155</v>
      </c>
      <c r="C131">
        <v>29014936</v>
      </c>
      <c r="D131">
        <v>29014937</v>
      </c>
      <c r="E131" t="s">
        <v>1790</v>
      </c>
      <c r="F131" t="s">
        <v>243</v>
      </c>
      <c r="G131" s="77" t="s">
        <v>261</v>
      </c>
      <c r="H131" t="s">
        <v>1791</v>
      </c>
      <c r="I131" t="s">
        <v>1792</v>
      </c>
      <c r="J131" t="s">
        <v>1793</v>
      </c>
      <c r="K131" t="s">
        <v>1794</v>
      </c>
      <c r="L131" t="s">
        <v>1795</v>
      </c>
      <c r="M131" t="s">
        <v>1796</v>
      </c>
      <c r="N131" t="s">
        <v>1797</v>
      </c>
      <c r="O131" t="s">
        <v>1447</v>
      </c>
      <c r="P131" t="s">
        <v>1798</v>
      </c>
      <c r="Q131" t="s">
        <v>1799</v>
      </c>
      <c r="R131" s="77" t="s">
        <v>1377</v>
      </c>
      <c r="S131">
        <v>846</v>
      </c>
      <c r="T131" t="s">
        <v>235</v>
      </c>
      <c r="U131" t="s">
        <v>236</v>
      </c>
      <c r="V131">
        <v>5505</v>
      </c>
      <c r="W131" t="s">
        <v>643</v>
      </c>
      <c r="X131" t="s">
        <v>109</v>
      </c>
      <c r="Y131" t="s">
        <v>109</v>
      </c>
      <c r="Z131" s="77" t="s">
        <v>239</v>
      </c>
      <c r="AA131" s="79">
        <v>790</v>
      </c>
      <c r="AB131" s="79" t="s">
        <v>237</v>
      </c>
      <c r="AC131" t="s">
        <v>118</v>
      </c>
      <c r="AD131" s="77" t="s">
        <v>118</v>
      </c>
      <c r="AE131" t="s">
        <v>118</v>
      </c>
      <c r="AF131" t="s">
        <v>118</v>
      </c>
      <c r="AG131" t="s">
        <v>1800</v>
      </c>
      <c r="AH131" t="s">
        <v>118</v>
      </c>
      <c r="AI131" t="s">
        <v>1801</v>
      </c>
    </row>
    <row r="132" spans="1:35">
      <c r="A132">
        <v>166</v>
      </c>
      <c r="B132" t="s">
        <v>74</v>
      </c>
      <c r="C132">
        <v>16702310</v>
      </c>
      <c r="D132">
        <v>16702311</v>
      </c>
      <c r="E132" t="s">
        <v>1802</v>
      </c>
      <c r="F132" t="s">
        <v>222</v>
      </c>
      <c r="G132" s="77" t="s">
        <v>261</v>
      </c>
      <c r="H132" t="s">
        <v>1803</v>
      </c>
      <c r="I132" t="s">
        <v>1804</v>
      </c>
      <c r="J132" t="s">
        <v>1805</v>
      </c>
      <c r="K132" t="s">
        <v>1806</v>
      </c>
      <c r="L132" t="s">
        <v>1807</v>
      </c>
      <c r="M132" t="s">
        <v>1808</v>
      </c>
      <c r="N132" t="s">
        <v>1809</v>
      </c>
      <c r="O132" t="s">
        <v>1810</v>
      </c>
      <c r="P132" t="s">
        <v>1811</v>
      </c>
      <c r="Q132" t="s">
        <v>1812</v>
      </c>
      <c r="R132" s="77" t="s">
        <v>1813</v>
      </c>
      <c r="S132">
        <v>842</v>
      </c>
      <c r="T132" t="s">
        <v>273</v>
      </c>
      <c r="U132" t="s">
        <v>236</v>
      </c>
      <c r="V132">
        <v>4670</v>
      </c>
      <c r="W132" t="s">
        <v>348</v>
      </c>
      <c r="X132" t="s">
        <v>109</v>
      </c>
      <c r="Y132" t="s">
        <v>109</v>
      </c>
      <c r="Z132" s="77" t="s">
        <v>239</v>
      </c>
      <c r="AA132" s="79">
        <v>96</v>
      </c>
      <c r="AB132" s="79" t="s">
        <v>206</v>
      </c>
      <c r="AC132" t="s">
        <v>1814</v>
      </c>
      <c r="AD132" s="77" t="s">
        <v>1815</v>
      </c>
      <c r="AE132" t="s">
        <v>118</v>
      </c>
      <c r="AF132" t="s">
        <v>118</v>
      </c>
      <c r="AG132" t="s">
        <v>118</v>
      </c>
      <c r="AH132" t="s">
        <v>118</v>
      </c>
      <c r="AI132" t="s">
        <v>118</v>
      </c>
    </row>
    <row r="133" spans="1:35">
      <c r="A133">
        <v>168</v>
      </c>
      <c r="B133" t="s">
        <v>648</v>
      </c>
      <c r="C133">
        <v>127235823</v>
      </c>
      <c r="D133">
        <v>127235824</v>
      </c>
      <c r="E133" t="s">
        <v>1816</v>
      </c>
      <c r="F133" t="s">
        <v>261</v>
      </c>
      <c r="G133" s="77" t="s">
        <v>222</v>
      </c>
      <c r="H133" t="s">
        <v>1817</v>
      </c>
      <c r="I133" t="s">
        <v>1818</v>
      </c>
      <c r="J133" t="s">
        <v>1819</v>
      </c>
      <c r="K133" t="s">
        <v>1820</v>
      </c>
      <c r="L133" t="s">
        <v>1821</v>
      </c>
      <c r="M133" t="s">
        <v>1822</v>
      </c>
      <c r="N133" t="s">
        <v>1823</v>
      </c>
      <c r="O133" t="s">
        <v>1824</v>
      </c>
      <c r="P133" t="s">
        <v>1825</v>
      </c>
      <c r="Q133" t="s">
        <v>1826</v>
      </c>
      <c r="R133" s="77" t="s">
        <v>1827</v>
      </c>
      <c r="S133">
        <v>841</v>
      </c>
      <c r="T133" t="s">
        <v>255</v>
      </c>
      <c r="U133" t="s">
        <v>236</v>
      </c>
      <c r="V133">
        <v>9315</v>
      </c>
      <c r="W133" t="s">
        <v>1337</v>
      </c>
      <c r="X133" t="s">
        <v>109</v>
      </c>
      <c r="Y133" t="s">
        <v>109</v>
      </c>
      <c r="Z133" s="77" t="s">
        <v>239</v>
      </c>
      <c r="AA133" s="79">
        <v>166</v>
      </c>
      <c r="AB133" s="79" t="s">
        <v>237</v>
      </c>
      <c r="AC133" t="s">
        <v>118</v>
      </c>
      <c r="AD133" s="77" t="s">
        <v>118</v>
      </c>
      <c r="AE133" t="s">
        <v>118</v>
      </c>
      <c r="AF133" t="s">
        <v>118</v>
      </c>
      <c r="AG133" t="s">
        <v>118</v>
      </c>
      <c r="AH133" t="s">
        <v>118</v>
      </c>
      <c r="AI133" t="s">
        <v>1828</v>
      </c>
    </row>
    <row r="134" spans="1:35">
      <c r="A134">
        <v>172</v>
      </c>
      <c r="B134" t="s">
        <v>143</v>
      </c>
      <c r="C134">
        <v>112608926</v>
      </c>
      <c r="D134">
        <v>112608927</v>
      </c>
      <c r="E134" t="s">
        <v>1829</v>
      </c>
      <c r="F134" t="s">
        <v>261</v>
      </c>
      <c r="G134" s="77" t="s">
        <v>223</v>
      </c>
      <c r="H134" t="s">
        <v>329</v>
      </c>
      <c r="I134" t="s">
        <v>1830</v>
      </c>
      <c r="J134" t="s">
        <v>1831</v>
      </c>
      <c r="K134" t="s">
        <v>1832</v>
      </c>
      <c r="L134" t="s">
        <v>1353</v>
      </c>
      <c r="M134" t="s">
        <v>1833</v>
      </c>
      <c r="N134" t="s">
        <v>1834</v>
      </c>
      <c r="O134" t="s">
        <v>697</v>
      </c>
      <c r="P134" t="s">
        <v>1835</v>
      </c>
      <c r="Q134" t="s">
        <v>1836</v>
      </c>
      <c r="R134" s="77" t="s">
        <v>1837</v>
      </c>
      <c r="S134">
        <v>833</v>
      </c>
      <c r="T134" t="s">
        <v>1838</v>
      </c>
      <c r="U134" t="s">
        <v>256</v>
      </c>
      <c r="V134">
        <v>132</v>
      </c>
      <c r="W134" t="s">
        <v>1157</v>
      </c>
      <c r="X134" t="s">
        <v>109</v>
      </c>
      <c r="Y134" t="s">
        <v>109</v>
      </c>
      <c r="Z134" s="77" t="s">
        <v>257</v>
      </c>
      <c r="AA134" s="79">
        <v>739</v>
      </c>
      <c r="AB134" s="79" t="s">
        <v>237</v>
      </c>
      <c r="AC134" t="s">
        <v>118</v>
      </c>
      <c r="AD134" s="77" t="s">
        <v>118</v>
      </c>
      <c r="AE134" t="s">
        <v>118</v>
      </c>
      <c r="AF134" t="s">
        <v>118</v>
      </c>
      <c r="AG134" t="s">
        <v>118</v>
      </c>
      <c r="AH134" t="s">
        <v>118</v>
      </c>
      <c r="AI134" t="s">
        <v>118</v>
      </c>
    </row>
    <row r="135" spans="1:35">
      <c r="A135">
        <v>174</v>
      </c>
      <c r="B135" t="s">
        <v>77</v>
      </c>
      <c r="C135">
        <v>47410434</v>
      </c>
      <c r="D135">
        <v>47410435</v>
      </c>
      <c r="E135" t="s">
        <v>1839</v>
      </c>
      <c r="F135" t="s">
        <v>243</v>
      </c>
      <c r="G135" s="77" t="s">
        <v>222</v>
      </c>
      <c r="H135" t="s">
        <v>1840</v>
      </c>
      <c r="I135" t="s">
        <v>1841</v>
      </c>
      <c r="J135" t="s">
        <v>1842</v>
      </c>
      <c r="K135" t="s">
        <v>1843</v>
      </c>
      <c r="L135" t="s">
        <v>1844</v>
      </c>
      <c r="M135" t="s">
        <v>1845</v>
      </c>
      <c r="N135" t="s">
        <v>1846</v>
      </c>
      <c r="O135" t="s">
        <v>1847</v>
      </c>
      <c r="P135" t="s">
        <v>1848</v>
      </c>
      <c r="Q135" t="s">
        <v>1849</v>
      </c>
      <c r="R135" s="77" t="s">
        <v>1850</v>
      </c>
      <c r="S135">
        <v>829</v>
      </c>
      <c r="T135" t="s">
        <v>235</v>
      </c>
      <c r="U135" t="s">
        <v>236</v>
      </c>
      <c r="V135">
        <v>705</v>
      </c>
      <c r="W135" t="s">
        <v>627</v>
      </c>
      <c r="X135" t="s">
        <v>61</v>
      </c>
      <c r="Y135" t="s">
        <v>109</v>
      </c>
      <c r="Z135" s="77" t="s">
        <v>257</v>
      </c>
      <c r="AA135" s="79">
        <v>136</v>
      </c>
      <c r="AB135" s="79" t="s">
        <v>206</v>
      </c>
      <c r="AC135" t="s">
        <v>1851</v>
      </c>
      <c r="AD135" s="77" t="s">
        <v>1852</v>
      </c>
      <c r="AE135" t="s">
        <v>118</v>
      </c>
      <c r="AF135" t="s">
        <v>118</v>
      </c>
      <c r="AG135" t="s">
        <v>1853</v>
      </c>
      <c r="AH135" t="s">
        <v>118</v>
      </c>
      <c r="AI135" t="s">
        <v>1854</v>
      </c>
    </row>
    <row r="136" spans="1:35">
      <c r="A136">
        <v>176</v>
      </c>
      <c r="B136" t="s">
        <v>73</v>
      </c>
      <c r="C136">
        <v>139529072</v>
      </c>
      <c r="D136">
        <v>139529073</v>
      </c>
      <c r="E136" t="s">
        <v>1855</v>
      </c>
      <c r="F136" t="s">
        <v>243</v>
      </c>
      <c r="G136" s="77" t="s">
        <v>222</v>
      </c>
      <c r="H136" t="s">
        <v>1856</v>
      </c>
      <c r="I136" t="s">
        <v>1680</v>
      </c>
      <c r="J136" t="s">
        <v>1401</v>
      </c>
      <c r="K136" t="s">
        <v>1857</v>
      </c>
      <c r="L136" t="s">
        <v>1858</v>
      </c>
      <c r="M136" t="s">
        <v>1859</v>
      </c>
      <c r="N136" t="s">
        <v>224</v>
      </c>
      <c r="O136" t="s">
        <v>1860</v>
      </c>
      <c r="P136" t="s">
        <v>412</v>
      </c>
      <c r="Q136" t="s">
        <v>1861</v>
      </c>
      <c r="R136" s="77" t="s">
        <v>1862</v>
      </c>
      <c r="S136">
        <v>827</v>
      </c>
      <c r="T136" t="s">
        <v>273</v>
      </c>
      <c r="U136" t="s">
        <v>236</v>
      </c>
      <c r="V136">
        <v>3266</v>
      </c>
      <c r="W136" t="s">
        <v>363</v>
      </c>
      <c r="X136" t="s">
        <v>109</v>
      </c>
      <c r="Y136" t="s">
        <v>109</v>
      </c>
      <c r="Z136" s="77" t="s">
        <v>257</v>
      </c>
      <c r="AA136" s="79">
        <v>269</v>
      </c>
      <c r="AB136" s="79" t="s">
        <v>237</v>
      </c>
      <c r="AC136" t="s">
        <v>118</v>
      </c>
      <c r="AD136" s="77" t="s">
        <v>118</v>
      </c>
      <c r="AE136" t="s">
        <v>118</v>
      </c>
      <c r="AF136" t="s">
        <v>118</v>
      </c>
      <c r="AG136" t="s">
        <v>1863</v>
      </c>
      <c r="AH136" t="s">
        <v>118</v>
      </c>
      <c r="AI136" t="s">
        <v>1864</v>
      </c>
    </row>
    <row r="137" spans="1:35">
      <c r="A137">
        <v>178</v>
      </c>
      <c r="B137" t="s">
        <v>155</v>
      </c>
      <c r="C137">
        <v>79648410</v>
      </c>
      <c r="D137">
        <v>79648411</v>
      </c>
      <c r="E137" t="s">
        <v>1865</v>
      </c>
      <c r="F137" t="s">
        <v>223</v>
      </c>
      <c r="G137" s="77" t="s">
        <v>261</v>
      </c>
      <c r="H137" t="s">
        <v>1866</v>
      </c>
      <c r="I137" t="s">
        <v>1867</v>
      </c>
      <c r="J137" t="s">
        <v>1868</v>
      </c>
      <c r="K137" t="s">
        <v>1869</v>
      </c>
      <c r="L137" t="s">
        <v>1870</v>
      </c>
      <c r="M137" t="s">
        <v>1871</v>
      </c>
      <c r="N137" t="s">
        <v>1697</v>
      </c>
      <c r="O137" t="s">
        <v>1057</v>
      </c>
      <c r="P137" t="s">
        <v>1872</v>
      </c>
      <c r="Q137" t="s">
        <v>1873</v>
      </c>
      <c r="R137" s="77" t="s">
        <v>1874</v>
      </c>
      <c r="S137">
        <v>823</v>
      </c>
      <c r="T137" t="s">
        <v>273</v>
      </c>
      <c r="U137" t="s">
        <v>236</v>
      </c>
      <c r="V137">
        <v>1955</v>
      </c>
      <c r="W137" t="s">
        <v>391</v>
      </c>
      <c r="X137" t="s">
        <v>109</v>
      </c>
      <c r="Y137" t="s">
        <v>109</v>
      </c>
      <c r="Z137" s="77" t="s">
        <v>257</v>
      </c>
      <c r="AA137" s="79">
        <v>1195</v>
      </c>
      <c r="AB137" s="79" t="s">
        <v>206</v>
      </c>
      <c r="AC137" t="s">
        <v>1875</v>
      </c>
      <c r="AD137" s="77" t="s">
        <v>1876</v>
      </c>
      <c r="AE137" t="s">
        <v>118</v>
      </c>
      <c r="AF137" t="s">
        <v>118</v>
      </c>
      <c r="AG137" t="s">
        <v>118</v>
      </c>
      <c r="AH137" t="s">
        <v>118</v>
      </c>
      <c r="AI137" t="s">
        <v>118</v>
      </c>
    </row>
    <row r="138" spans="1:35">
      <c r="A138">
        <v>179</v>
      </c>
      <c r="B138" t="s">
        <v>155</v>
      </c>
      <c r="C138">
        <v>54123946</v>
      </c>
      <c r="D138">
        <v>54123947</v>
      </c>
      <c r="E138" t="s">
        <v>1877</v>
      </c>
      <c r="F138" t="s">
        <v>243</v>
      </c>
      <c r="G138" s="77" t="s">
        <v>222</v>
      </c>
      <c r="H138" t="s">
        <v>1878</v>
      </c>
      <c r="I138" t="s">
        <v>1879</v>
      </c>
      <c r="J138" t="s">
        <v>1880</v>
      </c>
      <c r="K138" t="s">
        <v>1881</v>
      </c>
      <c r="L138" t="s">
        <v>1882</v>
      </c>
      <c r="M138" t="s">
        <v>1883</v>
      </c>
      <c r="N138" t="s">
        <v>1884</v>
      </c>
      <c r="O138" t="s">
        <v>1885</v>
      </c>
      <c r="P138" t="s">
        <v>1886</v>
      </c>
      <c r="Q138" t="s">
        <v>1887</v>
      </c>
      <c r="R138" s="77" t="s">
        <v>1888</v>
      </c>
      <c r="S138">
        <v>821</v>
      </c>
      <c r="T138" t="s">
        <v>235</v>
      </c>
      <c r="U138" t="s">
        <v>256</v>
      </c>
      <c r="V138">
        <v>742</v>
      </c>
      <c r="W138" t="s">
        <v>1889</v>
      </c>
      <c r="X138" t="s">
        <v>61</v>
      </c>
      <c r="Y138" t="s">
        <v>109</v>
      </c>
      <c r="Z138" s="77" t="s">
        <v>257</v>
      </c>
      <c r="AA138" s="79">
        <v>1061</v>
      </c>
      <c r="AB138" s="79" t="s">
        <v>237</v>
      </c>
      <c r="AC138" t="s">
        <v>118</v>
      </c>
      <c r="AD138" s="77" t="s">
        <v>118</v>
      </c>
      <c r="AE138" t="s">
        <v>118</v>
      </c>
      <c r="AF138" t="s">
        <v>118</v>
      </c>
      <c r="AG138" t="s">
        <v>1890</v>
      </c>
      <c r="AH138" t="s">
        <v>118</v>
      </c>
      <c r="AI138" t="s">
        <v>1891</v>
      </c>
    </row>
    <row r="139" spans="1:35">
      <c r="A139">
        <v>181</v>
      </c>
      <c r="B139" t="s">
        <v>73</v>
      </c>
      <c r="C139">
        <v>32562286</v>
      </c>
      <c r="D139">
        <v>32562287</v>
      </c>
      <c r="E139" t="s">
        <v>1892</v>
      </c>
      <c r="F139" t="s">
        <v>223</v>
      </c>
      <c r="G139" s="77" t="s">
        <v>222</v>
      </c>
      <c r="H139" t="s">
        <v>1893</v>
      </c>
      <c r="I139" t="s">
        <v>1894</v>
      </c>
      <c r="J139" t="s">
        <v>1895</v>
      </c>
      <c r="K139" t="s">
        <v>1896</v>
      </c>
      <c r="L139" t="s">
        <v>1897</v>
      </c>
      <c r="M139" t="s">
        <v>1898</v>
      </c>
      <c r="N139" t="s">
        <v>1899</v>
      </c>
      <c r="O139" t="s">
        <v>1900</v>
      </c>
      <c r="P139" t="s">
        <v>1901</v>
      </c>
      <c r="Q139" t="s">
        <v>1902</v>
      </c>
      <c r="R139" s="77" t="s">
        <v>1903</v>
      </c>
      <c r="S139">
        <v>815</v>
      </c>
      <c r="T139" t="s">
        <v>68</v>
      </c>
      <c r="U139" t="s">
        <v>236</v>
      </c>
      <c r="V139">
        <v>8230</v>
      </c>
      <c r="W139" t="s">
        <v>701</v>
      </c>
      <c r="X139" t="s">
        <v>109</v>
      </c>
      <c r="Y139" t="s">
        <v>109</v>
      </c>
      <c r="Z139" s="77" t="s">
        <v>239</v>
      </c>
      <c r="AA139" s="79">
        <v>68</v>
      </c>
      <c r="AB139" s="79" t="s">
        <v>237</v>
      </c>
      <c r="AC139" t="s">
        <v>118</v>
      </c>
      <c r="AD139" s="77" t="s">
        <v>118</v>
      </c>
      <c r="AE139" t="s">
        <v>118</v>
      </c>
      <c r="AF139" t="s">
        <v>118</v>
      </c>
      <c r="AG139" t="s">
        <v>1904</v>
      </c>
      <c r="AH139" t="s">
        <v>118</v>
      </c>
      <c r="AI139" t="s">
        <v>1905</v>
      </c>
    </row>
    <row r="140" spans="1:35">
      <c r="A140">
        <v>183</v>
      </c>
      <c r="B140" t="s">
        <v>155</v>
      </c>
      <c r="C140">
        <v>109234711</v>
      </c>
      <c r="D140">
        <v>109234712</v>
      </c>
      <c r="E140" t="s">
        <v>1906</v>
      </c>
      <c r="F140" t="s">
        <v>243</v>
      </c>
      <c r="G140" s="77" t="s">
        <v>222</v>
      </c>
      <c r="H140" t="s">
        <v>1907</v>
      </c>
      <c r="I140" t="s">
        <v>1908</v>
      </c>
      <c r="J140" t="s">
        <v>1909</v>
      </c>
      <c r="K140" t="s">
        <v>1910</v>
      </c>
      <c r="L140" t="s">
        <v>1911</v>
      </c>
      <c r="M140" t="s">
        <v>1912</v>
      </c>
      <c r="N140" t="s">
        <v>1913</v>
      </c>
      <c r="O140" t="s">
        <v>1914</v>
      </c>
      <c r="P140" t="s">
        <v>1915</v>
      </c>
      <c r="Q140" t="s">
        <v>1916</v>
      </c>
      <c r="R140" s="77" t="s">
        <v>1917</v>
      </c>
      <c r="S140">
        <v>812</v>
      </c>
      <c r="T140" t="s">
        <v>235</v>
      </c>
      <c r="U140" t="s">
        <v>236</v>
      </c>
      <c r="V140">
        <v>5747</v>
      </c>
      <c r="W140" t="s">
        <v>627</v>
      </c>
      <c r="X140" t="s">
        <v>61</v>
      </c>
      <c r="Y140" t="s">
        <v>109</v>
      </c>
      <c r="Z140" s="77" t="s">
        <v>257</v>
      </c>
      <c r="AA140" s="79">
        <v>16</v>
      </c>
      <c r="AB140" s="79" t="s">
        <v>237</v>
      </c>
      <c r="AC140" t="s">
        <v>118</v>
      </c>
      <c r="AD140" s="77" t="s">
        <v>118</v>
      </c>
      <c r="AE140" t="s">
        <v>118</v>
      </c>
      <c r="AF140" t="s">
        <v>118</v>
      </c>
      <c r="AG140" t="s">
        <v>118</v>
      </c>
      <c r="AH140" t="s">
        <v>118</v>
      </c>
      <c r="AI140" t="s">
        <v>118</v>
      </c>
    </row>
    <row r="141" spans="1:35">
      <c r="A141">
        <v>188</v>
      </c>
      <c r="B141" t="s">
        <v>164</v>
      </c>
      <c r="C141">
        <v>55948293</v>
      </c>
      <c r="D141">
        <v>55948294</v>
      </c>
      <c r="E141" t="s">
        <v>1918</v>
      </c>
      <c r="F141" t="s">
        <v>243</v>
      </c>
      <c r="G141" s="77" t="s">
        <v>261</v>
      </c>
      <c r="H141" t="s">
        <v>1919</v>
      </c>
      <c r="I141" t="s">
        <v>1920</v>
      </c>
      <c r="J141" t="s">
        <v>1921</v>
      </c>
      <c r="K141" t="s">
        <v>1922</v>
      </c>
      <c r="L141" t="s">
        <v>1923</v>
      </c>
      <c r="M141" t="s">
        <v>1924</v>
      </c>
      <c r="N141" t="s">
        <v>1925</v>
      </c>
      <c r="O141" t="s">
        <v>1926</v>
      </c>
      <c r="P141" t="s">
        <v>1927</v>
      </c>
      <c r="Q141" t="s">
        <v>1928</v>
      </c>
      <c r="R141" s="77" t="s">
        <v>1929</v>
      </c>
      <c r="S141">
        <v>803</v>
      </c>
      <c r="T141" t="s">
        <v>235</v>
      </c>
      <c r="U141" t="s">
        <v>236</v>
      </c>
      <c r="V141">
        <v>8216</v>
      </c>
      <c r="W141" t="s">
        <v>915</v>
      </c>
      <c r="X141" t="s">
        <v>109</v>
      </c>
      <c r="Y141" t="s">
        <v>109</v>
      </c>
      <c r="Z141" s="77" t="s">
        <v>239</v>
      </c>
      <c r="AA141" s="79">
        <v>135</v>
      </c>
      <c r="AB141" s="79" t="s">
        <v>237</v>
      </c>
      <c r="AC141" t="s">
        <v>118</v>
      </c>
      <c r="AD141" s="77" t="s">
        <v>118</v>
      </c>
      <c r="AE141" t="s">
        <v>118</v>
      </c>
      <c r="AF141" t="s">
        <v>118</v>
      </c>
      <c r="AG141" t="s">
        <v>118</v>
      </c>
      <c r="AH141" t="s">
        <v>118</v>
      </c>
      <c r="AI141" t="s">
        <v>118</v>
      </c>
    </row>
    <row r="142" spans="1:35">
      <c r="A142">
        <v>189</v>
      </c>
      <c r="B142" t="s">
        <v>155</v>
      </c>
      <c r="C142">
        <v>79774670</v>
      </c>
      <c r="D142">
        <v>79774671</v>
      </c>
      <c r="E142" t="s">
        <v>1930</v>
      </c>
      <c r="F142" t="s">
        <v>223</v>
      </c>
      <c r="G142" s="77" t="s">
        <v>222</v>
      </c>
      <c r="H142" t="s">
        <v>1931</v>
      </c>
      <c r="I142" t="s">
        <v>1932</v>
      </c>
      <c r="J142" t="s">
        <v>1933</v>
      </c>
      <c r="K142" t="s">
        <v>1934</v>
      </c>
      <c r="L142" t="s">
        <v>1935</v>
      </c>
      <c r="M142" t="s">
        <v>1936</v>
      </c>
      <c r="N142" t="s">
        <v>1937</v>
      </c>
      <c r="O142" t="s">
        <v>1938</v>
      </c>
      <c r="P142" t="s">
        <v>1939</v>
      </c>
      <c r="Q142" t="s">
        <v>1940</v>
      </c>
      <c r="R142" s="77" t="s">
        <v>1941</v>
      </c>
      <c r="S142">
        <v>803</v>
      </c>
      <c r="T142" t="s">
        <v>273</v>
      </c>
      <c r="U142" t="s">
        <v>256</v>
      </c>
      <c r="V142">
        <v>7289</v>
      </c>
      <c r="W142" t="s">
        <v>701</v>
      </c>
      <c r="X142" t="s">
        <v>109</v>
      </c>
      <c r="Y142" t="s">
        <v>109</v>
      </c>
      <c r="Z142" s="77" t="s">
        <v>239</v>
      </c>
      <c r="AA142" s="79">
        <v>651</v>
      </c>
      <c r="AB142" s="79" t="s">
        <v>237</v>
      </c>
      <c r="AC142" t="s">
        <v>118</v>
      </c>
      <c r="AD142" s="77" t="s">
        <v>118</v>
      </c>
      <c r="AE142" t="s">
        <v>118</v>
      </c>
      <c r="AF142" t="s">
        <v>118</v>
      </c>
      <c r="AG142" t="s">
        <v>118</v>
      </c>
      <c r="AH142" t="s">
        <v>118</v>
      </c>
      <c r="AI142" t="s">
        <v>118</v>
      </c>
    </row>
    <row r="143" spans="1:35">
      <c r="A143">
        <v>191</v>
      </c>
      <c r="B143" t="s">
        <v>766</v>
      </c>
      <c r="C143">
        <v>17712000</v>
      </c>
      <c r="D143">
        <v>17712001</v>
      </c>
      <c r="E143" t="s">
        <v>1942</v>
      </c>
      <c r="F143" t="s">
        <v>223</v>
      </c>
      <c r="G143" s="77" t="s">
        <v>261</v>
      </c>
      <c r="H143" t="s">
        <v>1943</v>
      </c>
      <c r="I143" t="s">
        <v>1944</v>
      </c>
      <c r="J143" t="s">
        <v>1945</v>
      </c>
      <c r="K143" t="s">
        <v>1946</v>
      </c>
      <c r="L143" t="s">
        <v>1947</v>
      </c>
      <c r="M143" t="s">
        <v>1183</v>
      </c>
      <c r="N143" t="s">
        <v>1948</v>
      </c>
      <c r="O143" t="s">
        <v>1949</v>
      </c>
      <c r="P143" t="s">
        <v>1950</v>
      </c>
      <c r="Q143" t="s">
        <v>1951</v>
      </c>
      <c r="R143" s="77" t="s">
        <v>1952</v>
      </c>
      <c r="S143">
        <v>799</v>
      </c>
      <c r="T143" t="s">
        <v>68</v>
      </c>
      <c r="U143" t="s">
        <v>236</v>
      </c>
      <c r="V143">
        <v>950</v>
      </c>
      <c r="W143" t="s">
        <v>481</v>
      </c>
      <c r="X143" t="s">
        <v>109</v>
      </c>
      <c r="Y143" t="s">
        <v>109</v>
      </c>
      <c r="Z143" s="77" t="s">
        <v>257</v>
      </c>
      <c r="AA143" s="79">
        <v>69</v>
      </c>
      <c r="AB143" s="79" t="s">
        <v>206</v>
      </c>
      <c r="AC143" t="s">
        <v>1953</v>
      </c>
      <c r="AD143" s="77" t="s">
        <v>1954</v>
      </c>
      <c r="AE143" t="s">
        <v>118</v>
      </c>
      <c r="AF143" t="s">
        <v>118</v>
      </c>
      <c r="AG143" t="s">
        <v>1955</v>
      </c>
      <c r="AH143" t="s">
        <v>118</v>
      </c>
      <c r="AI143" t="s">
        <v>1956</v>
      </c>
    </row>
    <row r="144" spans="1:35">
      <c r="A144">
        <v>192</v>
      </c>
      <c r="B144" t="s">
        <v>60</v>
      </c>
      <c r="C144">
        <v>40577358</v>
      </c>
      <c r="D144">
        <v>40577359</v>
      </c>
      <c r="E144" t="s">
        <v>1957</v>
      </c>
      <c r="F144" t="s">
        <v>261</v>
      </c>
      <c r="G144" s="77" t="s">
        <v>223</v>
      </c>
      <c r="H144" t="s">
        <v>1958</v>
      </c>
      <c r="I144" t="s">
        <v>1959</v>
      </c>
      <c r="J144" t="s">
        <v>1960</v>
      </c>
      <c r="K144" t="s">
        <v>1961</v>
      </c>
      <c r="L144" t="s">
        <v>1490</v>
      </c>
      <c r="M144" t="s">
        <v>1962</v>
      </c>
      <c r="N144" t="s">
        <v>1963</v>
      </c>
      <c r="O144" t="s">
        <v>1964</v>
      </c>
      <c r="P144" t="s">
        <v>1965</v>
      </c>
      <c r="Q144" t="s">
        <v>1966</v>
      </c>
      <c r="R144" s="77" t="s">
        <v>1967</v>
      </c>
      <c r="S144">
        <v>798</v>
      </c>
      <c r="T144" t="s">
        <v>273</v>
      </c>
      <c r="U144" t="s">
        <v>236</v>
      </c>
      <c r="V144">
        <v>356</v>
      </c>
      <c r="W144" t="s">
        <v>1968</v>
      </c>
      <c r="X144" t="s">
        <v>109</v>
      </c>
      <c r="Y144" t="s">
        <v>109</v>
      </c>
      <c r="Z144" s="77" t="s">
        <v>257</v>
      </c>
      <c r="AA144" s="79">
        <v>310</v>
      </c>
      <c r="AB144" s="79" t="s">
        <v>206</v>
      </c>
      <c r="AC144" t="s">
        <v>1969</v>
      </c>
      <c r="AD144" s="77" t="s">
        <v>1970</v>
      </c>
      <c r="AE144" t="s">
        <v>1971</v>
      </c>
      <c r="AF144" t="s">
        <v>1972</v>
      </c>
      <c r="AG144" t="s">
        <v>1973</v>
      </c>
      <c r="AH144" t="s">
        <v>1974</v>
      </c>
      <c r="AI144" t="s">
        <v>1974</v>
      </c>
    </row>
    <row r="145" spans="1:35">
      <c r="A145">
        <v>193</v>
      </c>
      <c r="B145" t="s">
        <v>151</v>
      </c>
      <c r="C145">
        <v>89721803</v>
      </c>
      <c r="D145">
        <v>89721804</v>
      </c>
      <c r="E145" t="s">
        <v>1975</v>
      </c>
      <c r="F145" t="s">
        <v>222</v>
      </c>
      <c r="G145" s="77" t="s">
        <v>223</v>
      </c>
      <c r="H145" t="s">
        <v>1976</v>
      </c>
      <c r="I145" t="s">
        <v>1977</v>
      </c>
      <c r="J145" t="s">
        <v>1978</v>
      </c>
      <c r="K145" t="s">
        <v>1979</v>
      </c>
      <c r="L145" t="s">
        <v>1980</v>
      </c>
      <c r="M145" t="s">
        <v>1981</v>
      </c>
      <c r="N145" t="s">
        <v>1982</v>
      </c>
      <c r="O145" t="s">
        <v>1983</v>
      </c>
      <c r="P145" t="s">
        <v>1984</v>
      </c>
      <c r="Q145" t="s">
        <v>1985</v>
      </c>
      <c r="R145" s="77" t="s">
        <v>1986</v>
      </c>
      <c r="S145">
        <v>797</v>
      </c>
      <c r="T145" t="s">
        <v>273</v>
      </c>
      <c r="U145" t="s">
        <v>236</v>
      </c>
      <c r="V145">
        <v>521</v>
      </c>
      <c r="W145" t="s">
        <v>1987</v>
      </c>
      <c r="X145" t="s">
        <v>109</v>
      </c>
      <c r="Y145" t="s">
        <v>109</v>
      </c>
      <c r="Z145" s="77" t="s">
        <v>239</v>
      </c>
      <c r="AA145" s="79">
        <v>542</v>
      </c>
      <c r="AB145" s="79" t="s">
        <v>237</v>
      </c>
      <c r="AC145" t="s">
        <v>118</v>
      </c>
      <c r="AD145" s="77" t="s">
        <v>118</v>
      </c>
      <c r="AE145" t="s">
        <v>118</v>
      </c>
      <c r="AF145" t="s">
        <v>118</v>
      </c>
      <c r="AG145" t="s">
        <v>118</v>
      </c>
      <c r="AH145" t="s">
        <v>118</v>
      </c>
      <c r="AI145" t="s">
        <v>118</v>
      </c>
    </row>
    <row r="146" spans="1:35">
      <c r="A146">
        <v>196</v>
      </c>
      <c r="B146" t="s">
        <v>151</v>
      </c>
      <c r="C146">
        <v>34042798</v>
      </c>
      <c r="D146">
        <v>34042799</v>
      </c>
      <c r="E146" t="s">
        <v>1988</v>
      </c>
      <c r="F146" t="s">
        <v>222</v>
      </c>
      <c r="G146" s="77" t="s">
        <v>261</v>
      </c>
      <c r="H146" t="s">
        <v>1837</v>
      </c>
      <c r="I146" t="s">
        <v>1989</v>
      </c>
      <c r="J146" t="s">
        <v>1990</v>
      </c>
      <c r="K146" t="s">
        <v>1991</v>
      </c>
      <c r="L146" t="s">
        <v>292</v>
      </c>
      <c r="M146" t="s">
        <v>1992</v>
      </c>
      <c r="N146" t="s">
        <v>1993</v>
      </c>
      <c r="O146" t="s">
        <v>1994</v>
      </c>
      <c r="P146" t="s">
        <v>1995</v>
      </c>
      <c r="Q146" t="s">
        <v>1996</v>
      </c>
      <c r="R146" s="77" t="s">
        <v>1997</v>
      </c>
      <c r="S146">
        <v>795</v>
      </c>
      <c r="T146" t="s">
        <v>235</v>
      </c>
      <c r="U146" t="s">
        <v>236</v>
      </c>
      <c r="V146">
        <v>2189</v>
      </c>
      <c r="W146" t="s">
        <v>494</v>
      </c>
      <c r="X146" t="s">
        <v>109</v>
      </c>
      <c r="Y146" t="s">
        <v>109</v>
      </c>
      <c r="Z146" s="77" t="s">
        <v>239</v>
      </c>
      <c r="AA146" s="79">
        <v>115</v>
      </c>
      <c r="AB146" s="79" t="s">
        <v>206</v>
      </c>
      <c r="AC146" t="s">
        <v>1998</v>
      </c>
      <c r="AD146" s="77" t="s">
        <v>1999</v>
      </c>
      <c r="AE146" t="s">
        <v>118</v>
      </c>
      <c r="AF146" t="s">
        <v>118</v>
      </c>
      <c r="AG146" t="s">
        <v>1288</v>
      </c>
      <c r="AH146" t="s">
        <v>118</v>
      </c>
      <c r="AI146" t="s">
        <v>1289</v>
      </c>
    </row>
    <row r="147" spans="1:35">
      <c r="A147">
        <v>197</v>
      </c>
      <c r="B147" t="s">
        <v>151</v>
      </c>
      <c r="C147">
        <v>34250560</v>
      </c>
      <c r="D147">
        <v>34250561</v>
      </c>
      <c r="E147" t="s">
        <v>2000</v>
      </c>
      <c r="F147" t="s">
        <v>261</v>
      </c>
      <c r="G147" s="77" t="s">
        <v>223</v>
      </c>
      <c r="H147" t="s">
        <v>2001</v>
      </c>
      <c r="I147" t="s">
        <v>2002</v>
      </c>
      <c r="J147" t="s">
        <v>2003</v>
      </c>
      <c r="K147" t="s">
        <v>2004</v>
      </c>
      <c r="L147" t="s">
        <v>2005</v>
      </c>
      <c r="M147" t="s">
        <v>2006</v>
      </c>
      <c r="N147" t="s">
        <v>403</v>
      </c>
      <c r="O147" t="s">
        <v>2007</v>
      </c>
      <c r="P147" t="s">
        <v>2008</v>
      </c>
      <c r="Q147" t="s">
        <v>413</v>
      </c>
      <c r="R147" s="77" t="s">
        <v>2009</v>
      </c>
      <c r="S147">
        <v>794</v>
      </c>
      <c r="T147" t="s">
        <v>255</v>
      </c>
      <c r="U147" t="s">
        <v>256</v>
      </c>
      <c r="V147">
        <v>2725</v>
      </c>
      <c r="W147" t="s">
        <v>2010</v>
      </c>
      <c r="X147" t="s">
        <v>109</v>
      </c>
      <c r="Y147" t="s">
        <v>109</v>
      </c>
      <c r="Z147" s="77" t="s">
        <v>257</v>
      </c>
      <c r="AA147" s="79">
        <v>464</v>
      </c>
      <c r="AB147" s="79" t="s">
        <v>237</v>
      </c>
      <c r="AC147" t="s">
        <v>118</v>
      </c>
      <c r="AD147" s="77" t="s">
        <v>118</v>
      </c>
      <c r="AE147" t="s">
        <v>118</v>
      </c>
      <c r="AF147" t="s">
        <v>118</v>
      </c>
      <c r="AG147" t="s">
        <v>118</v>
      </c>
      <c r="AH147" t="s">
        <v>118</v>
      </c>
      <c r="AI147" t="s">
        <v>118</v>
      </c>
    </row>
    <row r="148" spans="1:35">
      <c r="A148">
        <v>198</v>
      </c>
      <c r="B148" t="s">
        <v>151</v>
      </c>
      <c r="C148">
        <v>91205765</v>
      </c>
      <c r="D148">
        <v>91205766</v>
      </c>
      <c r="E148" t="s">
        <v>2011</v>
      </c>
      <c r="F148" t="s">
        <v>223</v>
      </c>
      <c r="G148" s="77" t="s">
        <v>222</v>
      </c>
      <c r="H148" t="s">
        <v>2012</v>
      </c>
      <c r="I148" t="s">
        <v>2013</v>
      </c>
      <c r="J148" t="s">
        <v>2014</v>
      </c>
      <c r="K148" t="s">
        <v>2015</v>
      </c>
      <c r="L148" t="s">
        <v>2016</v>
      </c>
      <c r="M148" t="s">
        <v>1425</v>
      </c>
      <c r="N148" t="s">
        <v>2017</v>
      </c>
      <c r="O148" t="s">
        <v>2018</v>
      </c>
      <c r="P148" t="s">
        <v>2019</v>
      </c>
      <c r="Q148" t="s">
        <v>460</v>
      </c>
      <c r="R148" s="77" t="s">
        <v>2020</v>
      </c>
      <c r="S148">
        <v>790</v>
      </c>
      <c r="T148" t="s">
        <v>235</v>
      </c>
      <c r="U148" t="s">
        <v>236</v>
      </c>
      <c r="V148">
        <v>9272</v>
      </c>
      <c r="W148" t="s">
        <v>701</v>
      </c>
      <c r="X148" t="s">
        <v>109</v>
      </c>
      <c r="Y148" t="s">
        <v>109</v>
      </c>
      <c r="Z148" s="77" t="s">
        <v>239</v>
      </c>
      <c r="AA148" s="79">
        <v>956</v>
      </c>
      <c r="AB148" s="79" t="s">
        <v>206</v>
      </c>
      <c r="AC148" t="s">
        <v>2021</v>
      </c>
      <c r="AD148" s="77" t="s">
        <v>2022</v>
      </c>
      <c r="AE148" t="s">
        <v>118</v>
      </c>
      <c r="AF148" t="s">
        <v>118</v>
      </c>
      <c r="AG148" t="s">
        <v>2023</v>
      </c>
      <c r="AH148" t="s">
        <v>118</v>
      </c>
      <c r="AI148" t="s">
        <v>2024</v>
      </c>
    </row>
    <row r="149" spans="1:35">
      <c r="A149">
        <v>199</v>
      </c>
      <c r="B149" t="s">
        <v>182</v>
      </c>
      <c r="C149">
        <v>110591815</v>
      </c>
      <c r="D149">
        <v>110591816</v>
      </c>
      <c r="E149" t="s">
        <v>2025</v>
      </c>
      <c r="F149" t="s">
        <v>223</v>
      </c>
      <c r="G149" s="77" t="s">
        <v>243</v>
      </c>
      <c r="H149" t="s">
        <v>2026</v>
      </c>
      <c r="I149" t="s">
        <v>2027</v>
      </c>
      <c r="J149" t="s">
        <v>2028</v>
      </c>
      <c r="K149" t="s">
        <v>1871</v>
      </c>
      <c r="L149" t="s">
        <v>2029</v>
      </c>
      <c r="M149" t="s">
        <v>2030</v>
      </c>
      <c r="N149" t="s">
        <v>2031</v>
      </c>
      <c r="O149" t="s">
        <v>2032</v>
      </c>
      <c r="P149" t="s">
        <v>2033</v>
      </c>
      <c r="Q149" t="s">
        <v>2034</v>
      </c>
      <c r="R149" s="77" t="s">
        <v>2035</v>
      </c>
      <c r="S149">
        <v>789</v>
      </c>
      <c r="T149" t="s">
        <v>235</v>
      </c>
      <c r="U149" t="s">
        <v>236</v>
      </c>
      <c r="V149">
        <v>456</v>
      </c>
      <c r="W149" t="s">
        <v>763</v>
      </c>
      <c r="X149" t="s">
        <v>109</v>
      </c>
      <c r="Y149" t="s">
        <v>109</v>
      </c>
      <c r="Z149" s="77" t="s">
        <v>239</v>
      </c>
      <c r="AA149" s="79">
        <v>425</v>
      </c>
      <c r="AB149" s="79" t="s">
        <v>237</v>
      </c>
      <c r="AC149" t="s">
        <v>118</v>
      </c>
      <c r="AD149" s="77" t="s">
        <v>118</v>
      </c>
      <c r="AE149" t="s">
        <v>118</v>
      </c>
      <c r="AF149" t="s">
        <v>118</v>
      </c>
      <c r="AG149" t="s">
        <v>118</v>
      </c>
      <c r="AH149" t="s">
        <v>118</v>
      </c>
      <c r="AI149" t="s">
        <v>118</v>
      </c>
    </row>
    <row r="150" spans="1:35">
      <c r="A150">
        <v>201</v>
      </c>
      <c r="B150" t="s">
        <v>220</v>
      </c>
      <c r="C150">
        <v>46294352</v>
      </c>
      <c r="D150">
        <v>46294353</v>
      </c>
      <c r="E150" t="s">
        <v>2036</v>
      </c>
      <c r="F150" t="s">
        <v>243</v>
      </c>
      <c r="G150" s="77" t="s">
        <v>222</v>
      </c>
      <c r="H150" t="s">
        <v>2037</v>
      </c>
      <c r="I150" t="s">
        <v>2038</v>
      </c>
      <c r="J150" t="s">
        <v>2039</v>
      </c>
      <c r="K150" t="s">
        <v>2040</v>
      </c>
      <c r="L150" t="s">
        <v>574</v>
      </c>
      <c r="M150" t="s">
        <v>444</v>
      </c>
      <c r="N150" t="s">
        <v>2041</v>
      </c>
      <c r="O150" t="s">
        <v>2042</v>
      </c>
      <c r="P150" t="s">
        <v>2043</v>
      </c>
      <c r="Q150" t="s">
        <v>2044</v>
      </c>
      <c r="R150" s="77" t="s">
        <v>2045</v>
      </c>
      <c r="S150">
        <v>789</v>
      </c>
      <c r="T150" t="s">
        <v>1838</v>
      </c>
      <c r="U150" t="s">
        <v>256</v>
      </c>
      <c r="V150">
        <v>19311</v>
      </c>
      <c r="W150" t="s">
        <v>995</v>
      </c>
      <c r="X150" t="s">
        <v>109</v>
      </c>
      <c r="Y150" t="s">
        <v>109</v>
      </c>
      <c r="Z150" s="77" t="s">
        <v>257</v>
      </c>
      <c r="AA150" s="79">
        <v>584</v>
      </c>
      <c r="AB150" s="79" t="s">
        <v>237</v>
      </c>
      <c r="AC150" t="s">
        <v>118</v>
      </c>
      <c r="AD150" s="77" t="s">
        <v>118</v>
      </c>
      <c r="AE150" t="s">
        <v>118</v>
      </c>
      <c r="AF150" t="s">
        <v>118</v>
      </c>
      <c r="AG150" t="s">
        <v>118</v>
      </c>
      <c r="AH150" t="s">
        <v>118</v>
      </c>
      <c r="AI150" t="s">
        <v>118</v>
      </c>
    </row>
    <row r="151" spans="1:35">
      <c r="A151">
        <v>202</v>
      </c>
      <c r="B151" t="s">
        <v>164</v>
      </c>
      <c r="C151">
        <v>33106900</v>
      </c>
      <c r="D151">
        <v>33106901</v>
      </c>
      <c r="E151" t="s">
        <v>2046</v>
      </c>
      <c r="F151" t="s">
        <v>243</v>
      </c>
      <c r="G151" s="77" t="s">
        <v>222</v>
      </c>
      <c r="H151" t="s">
        <v>1333</v>
      </c>
      <c r="I151" t="s">
        <v>1173</v>
      </c>
      <c r="J151" t="s">
        <v>2047</v>
      </c>
      <c r="K151" t="s">
        <v>2048</v>
      </c>
      <c r="L151" t="s">
        <v>2049</v>
      </c>
      <c r="M151" t="s">
        <v>2050</v>
      </c>
      <c r="N151" t="s">
        <v>2051</v>
      </c>
      <c r="O151" t="s">
        <v>2052</v>
      </c>
      <c r="P151" t="s">
        <v>2053</v>
      </c>
      <c r="Q151" t="s">
        <v>2054</v>
      </c>
      <c r="R151" s="77" t="s">
        <v>2055</v>
      </c>
      <c r="S151">
        <v>788</v>
      </c>
      <c r="T151" t="s">
        <v>68</v>
      </c>
      <c r="U151" t="s">
        <v>256</v>
      </c>
      <c r="V151">
        <v>35383</v>
      </c>
      <c r="W151" t="s">
        <v>915</v>
      </c>
      <c r="X151" t="s">
        <v>109</v>
      </c>
      <c r="Y151" t="s">
        <v>109</v>
      </c>
      <c r="Z151" s="77" t="s">
        <v>257</v>
      </c>
      <c r="AA151" s="79">
        <v>369</v>
      </c>
      <c r="AB151" s="79" t="s">
        <v>237</v>
      </c>
      <c r="AC151" t="s">
        <v>118</v>
      </c>
      <c r="AD151" s="77" t="s">
        <v>118</v>
      </c>
      <c r="AE151" t="s">
        <v>118</v>
      </c>
      <c r="AF151" t="s">
        <v>118</v>
      </c>
      <c r="AG151" t="s">
        <v>2056</v>
      </c>
      <c r="AH151" t="s">
        <v>118</v>
      </c>
      <c r="AI151" t="s">
        <v>2057</v>
      </c>
    </row>
    <row r="152" spans="1:35">
      <c r="A152">
        <v>205</v>
      </c>
      <c r="B152" t="s">
        <v>482</v>
      </c>
      <c r="C152">
        <v>86346246</v>
      </c>
      <c r="D152">
        <v>86346247</v>
      </c>
      <c r="E152" t="s">
        <v>2058</v>
      </c>
      <c r="F152" t="s">
        <v>261</v>
      </c>
      <c r="G152" s="77" t="s">
        <v>222</v>
      </c>
      <c r="H152" t="s">
        <v>2059</v>
      </c>
      <c r="I152" t="s">
        <v>2060</v>
      </c>
      <c r="J152" t="s">
        <v>2061</v>
      </c>
      <c r="K152" t="s">
        <v>2062</v>
      </c>
      <c r="L152" t="s">
        <v>518</v>
      </c>
      <c r="M152" t="s">
        <v>2063</v>
      </c>
      <c r="N152" t="s">
        <v>744</v>
      </c>
      <c r="O152" t="s">
        <v>2064</v>
      </c>
      <c r="P152" t="s">
        <v>2065</v>
      </c>
      <c r="Q152" t="s">
        <v>427</v>
      </c>
      <c r="R152" s="77" t="s">
        <v>2066</v>
      </c>
      <c r="S152">
        <v>786</v>
      </c>
      <c r="T152" t="s">
        <v>235</v>
      </c>
      <c r="U152" t="s">
        <v>236</v>
      </c>
      <c r="V152">
        <v>119</v>
      </c>
      <c r="W152" t="s">
        <v>1157</v>
      </c>
      <c r="X152" t="s">
        <v>109</v>
      </c>
      <c r="Y152" t="s">
        <v>109</v>
      </c>
      <c r="Z152" s="77" t="s">
        <v>239</v>
      </c>
      <c r="AA152" s="79">
        <v>399</v>
      </c>
      <c r="AB152" s="79" t="s">
        <v>237</v>
      </c>
      <c r="AC152" t="s">
        <v>118</v>
      </c>
      <c r="AD152" s="77" t="s">
        <v>118</v>
      </c>
      <c r="AE152" t="s">
        <v>118</v>
      </c>
      <c r="AF152" t="s">
        <v>118</v>
      </c>
      <c r="AG152" t="s">
        <v>118</v>
      </c>
      <c r="AH152" t="s">
        <v>118</v>
      </c>
      <c r="AI152" t="s">
        <v>118</v>
      </c>
    </row>
    <row r="153" spans="1:35">
      <c r="A153">
        <v>207</v>
      </c>
      <c r="B153" t="s">
        <v>60</v>
      </c>
      <c r="C153">
        <v>123675725</v>
      </c>
      <c r="D153">
        <v>123675726</v>
      </c>
      <c r="E153" t="s">
        <v>2067</v>
      </c>
      <c r="F153" t="s">
        <v>223</v>
      </c>
      <c r="G153" s="77" t="s">
        <v>261</v>
      </c>
      <c r="H153" t="s">
        <v>2068</v>
      </c>
      <c r="I153" t="s">
        <v>2069</v>
      </c>
      <c r="J153" t="s">
        <v>2070</v>
      </c>
      <c r="K153" t="s">
        <v>2071</v>
      </c>
      <c r="L153" t="s">
        <v>2072</v>
      </c>
      <c r="M153" t="s">
        <v>2073</v>
      </c>
      <c r="N153" t="s">
        <v>2074</v>
      </c>
      <c r="O153" t="s">
        <v>2075</v>
      </c>
      <c r="P153" t="s">
        <v>2076</v>
      </c>
      <c r="Q153" t="s">
        <v>2077</v>
      </c>
      <c r="R153" s="77" t="s">
        <v>2078</v>
      </c>
      <c r="S153">
        <v>783</v>
      </c>
      <c r="T153" t="s">
        <v>273</v>
      </c>
      <c r="U153" t="s">
        <v>236</v>
      </c>
      <c r="V153">
        <v>7860</v>
      </c>
      <c r="W153" t="s">
        <v>481</v>
      </c>
      <c r="X153" t="s">
        <v>109</v>
      </c>
      <c r="Y153" t="s">
        <v>109</v>
      </c>
      <c r="Z153" s="77" t="s">
        <v>257</v>
      </c>
      <c r="AA153" s="79">
        <v>54</v>
      </c>
      <c r="AB153" s="79" t="s">
        <v>206</v>
      </c>
      <c r="AC153" t="s">
        <v>2079</v>
      </c>
      <c r="AD153" s="77" t="s">
        <v>2080</v>
      </c>
      <c r="AE153" t="s">
        <v>118</v>
      </c>
      <c r="AF153" t="s">
        <v>118</v>
      </c>
      <c r="AG153" t="s">
        <v>118</v>
      </c>
      <c r="AH153" t="s">
        <v>118</v>
      </c>
      <c r="AI153" t="s">
        <v>118</v>
      </c>
    </row>
    <row r="154" spans="1:35">
      <c r="A154">
        <v>208</v>
      </c>
      <c r="B154" t="s">
        <v>182</v>
      </c>
      <c r="C154">
        <v>100368388</v>
      </c>
      <c r="D154">
        <v>100368389</v>
      </c>
      <c r="E154" t="s">
        <v>2081</v>
      </c>
      <c r="F154" t="s">
        <v>243</v>
      </c>
      <c r="G154" s="77" t="s">
        <v>222</v>
      </c>
      <c r="H154" t="s">
        <v>911</v>
      </c>
      <c r="I154" t="s">
        <v>2082</v>
      </c>
      <c r="J154" t="s">
        <v>2083</v>
      </c>
      <c r="K154" t="s">
        <v>2084</v>
      </c>
      <c r="L154" t="s">
        <v>444</v>
      </c>
      <c r="M154" t="s">
        <v>1897</v>
      </c>
      <c r="N154" t="s">
        <v>2085</v>
      </c>
      <c r="O154" t="s">
        <v>2086</v>
      </c>
      <c r="P154" t="s">
        <v>2087</v>
      </c>
      <c r="Q154" t="s">
        <v>2088</v>
      </c>
      <c r="R154" s="77" t="s">
        <v>2089</v>
      </c>
      <c r="S154">
        <v>781</v>
      </c>
      <c r="T154" t="s">
        <v>255</v>
      </c>
      <c r="U154" t="s">
        <v>236</v>
      </c>
      <c r="V154">
        <v>888</v>
      </c>
      <c r="W154" t="s">
        <v>419</v>
      </c>
      <c r="X154" t="s">
        <v>109</v>
      </c>
      <c r="Y154" t="s">
        <v>109</v>
      </c>
      <c r="Z154" s="77" t="s">
        <v>257</v>
      </c>
      <c r="AA154" s="79">
        <v>975</v>
      </c>
      <c r="AB154" s="79" t="s">
        <v>237</v>
      </c>
      <c r="AC154" t="s">
        <v>118</v>
      </c>
      <c r="AD154" s="77" t="s">
        <v>118</v>
      </c>
      <c r="AE154" t="s">
        <v>118</v>
      </c>
      <c r="AF154" t="s">
        <v>118</v>
      </c>
      <c r="AG154" t="s">
        <v>2090</v>
      </c>
      <c r="AH154" t="s">
        <v>118</v>
      </c>
      <c r="AI154" t="s">
        <v>2091</v>
      </c>
    </row>
    <row r="155" spans="1:35">
      <c r="A155">
        <v>209</v>
      </c>
      <c r="B155" t="s">
        <v>220</v>
      </c>
      <c r="C155">
        <v>142978041</v>
      </c>
      <c r="D155">
        <v>142978042</v>
      </c>
      <c r="E155" t="s">
        <v>2092</v>
      </c>
      <c r="F155" t="s">
        <v>223</v>
      </c>
      <c r="G155" s="77" t="s">
        <v>222</v>
      </c>
      <c r="H155" t="s">
        <v>2093</v>
      </c>
      <c r="I155" t="s">
        <v>2094</v>
      </c>
      <c r="J155" t="s">
        <v>2095</v>
      </c>
      <c r="K155" t="s">
        <v>2096</v>
      </c>
      <c r="L155" t="s">
        <v>2097</v>
      </c>
      <c r="M155" t="s">
        <v>2098</v>
      </c>
      <c r="N155" t="s">
        <v>2099</v>
      </c>
      <c r="O155" t="s">
        <v>2100</v>
      </c>
      <c r="P155" t="s">
        <v>2101</v>
      </c>
      <c r="Q155" t="s">
        <v>2102</v>
      </c>
      <c r="R155" s="77" t="s">
        <v>2103</v>
      </c>
      <c r="S155">
        <v>780</v>
      </c>
      <c r="T155" t="s">
        <v>255</v>
      </c>
      <c r="U155" t="s">
        <v>256</v>
      </c>
      <c r="V155">
        <v>586</v>
      </c>
      <c r="W155" t="s">
        <v>481</v>
      </c>
      <c r="X155" t="s">
        <v>109</v>
      </c>
      <c r="Y155" t="s">
        <v>109</v>
      </c>
      <c r="Z155" s="77" t="s">
        <v>239</v>
      </c>
      <c r="AA155" s="79">
        <v>951</v>
      </c>
      <c r="AB155" s="79" t="s">
        <v>237</v>
      </c>
      <c r="AC155" t="s">
        <v>118</v>
      </c>
      <c r="AD155" s="77" t="s">
        <v>118</v>
      </c>
      <c r="AE155" t="s">
        <v>118</v>
      </c>
      <c r="AF155" t="s">
        <v>118</v>
      </c>
      <c r="AG155" t="s">
        <v>118</v>
      </c>
      <c r="AH155" t="s">
        <v>118</v>
      </c>
      <c r="AI155" t="s">
        <v>118</v>
      </c>
    </row>
    <row r="156" spans="1:35">
      <c r="A156">
        <v>212</v>
      </c>
      <c r="B156" t="s">
        <v>182</v>
      </c>
      <c r="C156">
        <v>96156924</v>
      </c>
      <c r="D156">
        <v>96156925</v>
      </c>
      <c r="E156" t="s">
        <v>2104</v>
      </c>
      <c r="F156" t="s">
        <v>222</v>
      </c>
      <c r="G156" s="77" t="s">
        <v>223</v>
      </c>
      <c r="H156" t="s">
        <v>2105</v>
      </c>
      <c r="I156" t="s">
        <v>2106</v>
      </c>
      <c r="J156" t="s">
        <v>2107</v>
      </c>
      <c r="K156" t="s">
        <v>425</v>
      </c>
      <c r="L156" t="s">
        <v>2108</v>
      </c>
      <c r="M156" t="s">
        <v>2109</v>
      </c>
      <c r="N156" t="s">
        <v>2110</v>
      </c>
      <c r="O156" t="s">
        <v>2111</v>
      </c>
      <c r="P156" t="s">
        <v>2112</v>
      </c>
      <c r="Q156" t="s">
        <v>2113</v>
      </c>
      <c r="R156" s="77" t="s">
        <v>2114</v>
      </c>
      <c r="S156">
        <v>776</v>
      </c>
      <c r="T156" t="s">
        <v>255</v>
      </c>
      <c r="U156" t="s">
        <v>236</v>
      </c>
      <c r="V156">
        <v>41792</v>
      </c>
      <c r="W156" t="s">
        <v>308</v>
      </c>
      <c r="X156" t="s">
        <v>109</v>
      </c>
      <c r="Y156" t="s">
        <v>109</v>
      </c>
      <c r="Z156" s="77" t="s">
        <v>239</v>
      </c>
      <c r="AA156" s="79">
        <v>675</v>
      </c>
      <c r="AB156" s="79" t="s">
        <v>237</v>
      </c>
      <c r="AC156" t="s">
        <v>118</v>
      </c>
      <c r="AD156" s="77" t="s">
        <v>118</v>
      </c>
      <c r="AE156" t="s">
        <v>118</v>
      </c>
      <c r="AF156" t="s">
        <v>118</v>
      </c>
      <c r="AG156" t="s">
        <v>118</v>
      </c>
      <c r="AH156" t="s">
        <v>118</v>
      </c>
      <c r="AI156" t="s">
        <v>118</v>
      </c>
    </row>
    <row r="157" spans="1:35">
      <c r="A157">
        <v>213</v>
      </c>
      <c r="B157" t="s">
        <v>60</v>
      </c>
      <c r="C157">
        <v>64505764</v>
      </c>
      <c r="D157">
        <v>64505765</v>
      </c>
      <c r="E157" t="s">
        <v>2115</v>
      </c>
      <c r="F157" t="s">
        <v>261</v>
      </c>
      <c r="G157" s="77" t="s">
        <v>243</v>
      </c>
      <c r="H157" t="s">
        <v>2116</v>
      </c>
      <c r="I157" t="s">
        <v>2117</v>
      </c>
      <c r="J157" t="s">
        <v>2118</v>
      </c>
      <c r="K157" t="s">
        <v>2119</v>
      </c>
      <c r="L157" t="s">
        <v>2120</v>
      </c>
      <c r="M157" t="s">
        <v>2121</v>
      </c>
      <c r="N157" t="s">
        <v>2122</v>
      </c>
      <c r="O157" t="s">
        <v>2123</v>
      </c>
      <c r="P157" t="s">
        <v>2124</v>
      </c>
      <c r="Q157" t="s">
        <v>1627</v>
      </c>
      <c r="R157" s="77" t="s">
        <v>2125</v>
      </c>
      <c r="S157">
        <v>775</v>
      </c>
      <c r="T157" t="s">
        <v>273</v>
      </c>
      <c r="U157" t="s">
        <v>236</v>
      </c>
      <c r="V157">
        <v>13823</v>
      </c>
      <c r="W157" t="s">
        <v>376</v>
      </c>
      <c r="X157" t="s">
        <v>109</v>
      </c>
      <c r="Y157" t="s">
        <v>109</v>
      </c>
      <c r="Z157" s="77" t="s">
        <v>239</v>
      </c>
      <c r="AA157" s="79">
        <v>335</v>
      </c>
      <c r="AB157" s="79" t="s">
        <v>237</v>
      </c>
      <c r="AC157" t="s">
        <v>118</v>
      </c>
      <c r="AD157" s="77" t="s">
        <v>118</v>
      </c>
      <c r="AE157" t="s">
        <v>118</v>
      </c>
      <c r="AF157" t="s">
        <v>118</v>
      </c>
      <c r="AG157" t="s">
        <v>118</v>
      </c>
      <c r="AH157" t="s">
        <v>118</v>
      </c>
      <c r="AI157" t="s">
        <v>118</v>
      </c>
    </row>
    <row r="158" spans="1:35">
      <c r="A158">
        <v>214</v>
      </c>
      <c r="B158" t="s">
        <v>164</v>
      </c>
      <c r="C158">
        <v>119417579</v>
      </c>
      <c r="D158">
        <v>119417580</v>
      </c>
      <c r="E158" t="s">
        <v>2126</v>
      </c>
      <c r="F158" t="s">
        <v>243</v>
      </c>
      <c r="G158" s="77" t="s">
        <v>222</v>
      </c>
      <c r="H158" t="s">
        <v>2127</v>
      </c>
      <c r="I158" t="s">
        <v>2128</v>
      </c>
      <c r="J158" t="s">
        <v>2129</v>
      </c>
      <c r="K158" t="s">
        <v>2130</v>
      </c>
      <c r="L158" t="s">
        <v>2131</v>
      </c>
      <c r="M158" t="s">
        <v>2132</v>
      </c>
      <c r="N158" t="s">
        <v>2133</v>
      </c>
      <c r="O158" t="s">
        <v>2134</v>
      </c>
      <c r="P158" t="s">
        <v>2135</v>
      </c>
      <c r="Q158" t="s">
        <v>2136</v>
      </c>
      <c r="R158" s="77" t="s">
        <v>2137</v>
      </c>
      <c r="S158">
        <v>774</v>
      </c>
      <c r="T158" t="s">
        <v>255</v>
      </c>
      <c r="U158" t="s">
        <v>256</v>
      </c>
      <c r="V158">
        <v>9208</v>
      </c>
      <c r="W158" t="s">
        <v>627</v>
      </c>
      <c r="X158" t="s">
        <v>61</v>
      </c>
      <c r="Y158" t="s">
        <v>109</v>
      </c>
      <c r="Z158" s="77" t="s">
        <v>257</v>
      </c>
      <c r="AA158" s="79">
        <v>578</v>
      </c>
      <c r="AB158" s="79" t="s">
        <v>237</v>
      </c>
      <c r="AC158" t="s">
        <v>118</v>
      </c>
      <c r="AD158" s="77" t="s">
        <v>118</v>
      </c>
      <c r="AE158" t="s">
        <v>118</v>
      </c>
      <c r="AF158" t="s">
        <v>118</v>
      </c>
      <c r="AG158" t="s">
        <v>118</v>
      </c>
      <c r="AH158" t="s">
        <v>118</v>
      </c>
      <c r="AI158" t="s">
        <v>2138</v>
      </c>
    </row>
    <row r="159" spans="1:35">
      <c r="A159">
        <v>215</v>
      </c>
      <c r="B159" t="s">
        <v>66</v>
      </c>
      <c r="C159">
        <v>91198438</v>
      </c>
      <c r="D159">
        <v>91198439</v>
      </c>
      <c r="E159" t="s">
        <v>2139</v>
      </c>
      <c r="F159" t="s">
        <v>243</v>
      </c>
      <c r="G159" s="77" t="s">
        <v>222</v>
      </c>
      <c r="H159" t="s">
        <v>2140</v>
      </c>
      <c r="I159" t="s">
        <v>2141</v>
      </c>
      <c r="J159" t="s">
        <v>2142</v>
      </c>
      <c r="K159" t="s">
        <v>2143</v>
      </c>
      <c r="L159" t="s">
        <v>2144</v>
      </c>
      <c r="M159" t="s">
        <v>2145</v>
      </c>
      <c r="N159" t="s">
        <v>2146</v>
      </c>
      <c r="O159" t="s">
        <v>2147</v>
      </c>
      <c r="P159" t="s">
        <v>2148</v>
      </c>
      <c r="Q159" t="s">
        <v>2149</v>
      </c>
      <c r="R159" s="77" t="s">
        <v>2150</v>
      </c>
      <c r="S159">
        <v>774</v>
      </c>
      <c r="T159" t="s">
        <v>520</v>
      </c>
      <c r="U159" t="s">
        <v>236</v>
      </c>
      <c r="V159">
        <v>564</v>
      </c>
      <c r="W159" t="s">
        <v>915</v>
      </c>
      <c r="X159" t="s">
        <v>109</v>
      </c>
      <c r="Y159" t="s">
        <v>109</v>
      </c>
      <c r="Z159" s="77" t="s">
        <v>257</v>
      </c>
      <c r="AA159" s="79">
        <v>296</v>
      </c>
      <c r="AB159" s="79" t="s">
        <v>237</v>
      </c>
      <c r="AC159" t="s">
        <v>118</v>
      </c>
      <c r="AD159" s="77" t="s">
        <v>118</v>
      </c>
      <c r="AE159" t="s">
        <v>118</v>
      </c>
      <c r="AF159" t="s">
        <v>118</v>
      </c>
      <c r="AG159" t="s">
        <v>118</v>
      </c>
      <c r="AH159" t="s">
        <v>118</v>
      </c>
      <c r="AI159" t="s">
        <v>118</v>
      </c>
    </row>
    <row r="160" spans="1:35">
      <c r="A160">
        <v>217</v>
      </c>
      <c r="B160" t="s">
        <v>454</v>
      </c>
      <c r="C160">
        <v>82306311</v>
      </c>
      <c r="D160">
        <v>82306312</v>
      </c>
      <c r="E160" t="s">
        <v>2151</v>
      </c>
      <c r="F160" t="s">
        <v>261</v>
      </c>
      <c r="G160" s="77" t="s">
        <v>223</v>
      </c>
      <c r="H160" t="s">
        <v>2152</v>
      </c>
      <c r="I160" t="s">
        <v>2153</v>
      </c>
      <c r="J160" t="s">
        <v>2154</v>
      </c>
      <c r="K160" t="s">
        <v>2155</v>
      </c>
      <c r="L160" t="s">
        <v>2156</v>
      </c>
      <c r="M160" t="s">
        <v>2157</v>
      </c>
      <c r="N160" t="s">
        <v>2158</v>
      </c>
      <c r="O160" t="s">
        <v>2159</v>
      </c>
      <c r="P160" t="s">
        <v>2160</v>
      </c>
      <c r="Q160" t="s">
        <v>742</v>
      </c>
      <c r="R160" s="77" t="s">
        <v>2161</v>
      </c>
      <c r="S160">
        <v>772</v>
      </c>
      <c r="T160" t="s">
        <v>68</v>
      </c>
      <c r="U160" t="s">
        <v>236</v>
      </c>
      <c r="V160">
        <v>120</v>
      </c>
      <c r="W160" t="s">
        <v>376</v>
      </c>
      <c r="X160" t="s">
        <v>109</v>
      </c>
      <c r="Y160" t="s">
        <v>109</v>
      </c>
      <c r="Z160" s="77" t="s">
        <v>257</v>
      </c>
      <c r="AA160" s="79">
        <v>176</v>
      </c>
      <c r="AB160" s="79" t="s">
        <v>237</v>
      </c>
      <c r="AC160" t="s">
        <v>118</v>
      </c>
      <c r="AD160" s="77" t="s">
        <v>118</v>
      </c>
      <c r="AE160" t="s">
        <v>118</v>
      </c>
      <c r="AF160" t="s">
        <v>118</v>
      </c>
      <c r="AG160" t="s">
        <v>118</v>
      </c>
      <c r="AH160" t="s">
        <v>118</v>
      </c>
      <c r="AI160" t="s">
        <v>118</v>
      </c>
    </row>
    <row r="161" spans="1:35">
      <c r="A161">
        <v>218</v>
      </c>
      <c r="B161" t="s">
        <v>147</v>
      </c>
      <c r="C161">
        <v>63930820</v>
      </c>
      <c r="D161">
        <v>63930821</v>
      </c>
      <c r="E161" t="s">
        <v>2162</v>
      </c>
      <c r="F161" t="s">
        <v>243</v>
      </c>
      <c r="G161" s="77" t="s">
        <v>222</v>
      </c>
      <c r="H161" t="s">
        <v>2163</v>
      </c>
      <c r="I161" t="s">
        <v>2164</v>
      </c>
      <c r="J161" t="s">
        <v>2165</v>
      </c>
      <c r="K161" t="s">
        <v>2166</v>
      </c>
      <c r="L161" t="s">
        <v>2167</v>
      </c>
      <c r="M161" t="s">
        <v>2168</v>
      </c>
      <c r="N161" t="s">
        <v>2169</v>
      </c>
      <c r="O161" t="s">
        <v>2170</v>
      </c>
      <c r="P161" t="s">
        <v>2171</v>
      </c>
      <c r="Q161" t="s">
        <v>2172</v>
      </c>
      <c r="R161" s="77" t="s">
        <v>2173</v>
      </c>
      <c r="S161">
        <v>772</v>
      </c>
      <c r="T161" t="s">
        <v>255</v>
      </c>
      <c r="U161" t="s">
        <v>256</v>
      </c>
      <c r="V161">
        <v>8862</v>
      </c>
      <c r="W161" t="s">
        <v>627</v>
      </c>
      <c r="X161" t="s">
        <v>61</v>
      </c>
      <c r="Y161" t="s">
        <v>109</v>
      </c>
      <c r="Z161" s="77" t="s">
        <v>257</v>
      </c>
      <c r="AA161" s="79">
        <v>902</v>
      </c>
      <c r="AB161" s="79" t="s">
        <v>237</v>
      </c>
      <c r="AC161" t="s">
        <v>118</v>
      </c>
      <c r="AD161" s="77" t="s">
        <v>118</v>
      </c>
      <c r="AE161" t="s">
        <v>118</v>
      </c>
      <c r="AF161" t="s">
        <v>118</v>
      </c>
      <c r="AG161" t="s">
        <v>118</v>
      </c>
      <c r="AH161" t="s">
        <v>118</v>
      </c>
      <c r="AI161" t="s">
        <v>118</v>
      </c>
    </row>
    <row r="162" spans="1:35">
      <c r="A162">
        <v>219</v>
      </c>
      <c r="B162" t="s">
        <v>60</v>
      </c>
      <c r="C162">
        <v>118637428</v>
      </c>
      <c r="D162">
        <v>118637429</v>
      </c>
      <c r="E162" t="s">
        <v>2174</v>
      </c>
      <c r="F162" t="s">
        <v>222</v>
      </c>
      <c r="G162" s="77" t="s">
        <v>261</v>
      </c>
      <c r="H162" t="s">
        <v>2059</v>
      </c>
      <c r="I162" t="s">
        <v>2175</v>
      </c>
      <c r="J162" t="s">
        <v>2176</v>
      </c>
      <c r="K162" t="s">
        <v>2177</v>
      </c>
      <c r="L162" t="s">
        <v>2178</v>
      </c>
      <c r="M162" t="s">
        <v>2179</v>
      </c>
      <c r="N162" t="s">
        <v>2180</v>
      </c>
      <c r="O162" t="s">
        <v>2181</v>
      </c>
      <c r="P162" t="s">
        <v>2182</v>
      </c>
      <c r="Q162" t="s">
        <v>2183</v>
      </c>
      <c r="R162" s="77" t="s">
        <v>2184</v>
      </c>
      <c r="S162">
        <v>771</v>
      </c>
      <c r="T162" t="s">
        <v>273</v>
      </c>
      <c r="U162" t="s">
        <v>236</v>
      </c>
      <c r="V162">
        <v>3222</v>
      </c>
      <c r="W162" t="s">
        <v>348</v>
      </c>
      <c r="X162" t="s">
        <v>109</v>
      </c>
      <c r="Y162" t="s">
        <v>109</v>
      </c>
      <c r="Z162" s="77" t="s">
        <v>239</v>
      </c>
      <c r="AA162" s="79">
        <v>218</v>
      </c>
      <c r="AB162" s="79" t="s">
        <v>237</v>
      </c>
      <c r="AC162" t="s">
        <v>118</v>
      </c>
      <c r="AD162" s="77" t="s">
        <v>118</v>
      </c>
      <c r="AE162" t="s">
        <v>118</v>
      </c>
      <c r="AF162" t="s">
        <v>118</v>
      </c>
      <c r="AG162" t="s">
        <v>2185</v>
      </c>
      <c r="AH162" t="s">
        <v>118</v>
      </c>
      <c r="AI162" t="s">
        <v>2186</v>
      </c>
    </row>
    <row r="163" spans="1:35">
      <c r="A163">
        <v>220</v>
      </c>
      <c r="B163" t="s">
        <v>60</v>
      </c>
      <c r="C163">
        <v>33021266</v>
      </c>
      <c r="D163">
        <v>33021267</v>
      </c>
      <c r="E163" t="s">
        <v>2187</v>
      </c>
      <c r="F163" t="s">
        <v>243</v>
      </c>
      <c r="G163" s="77" t="s">
        <v>222</v>
      </c>
      <c r="H163" t="s">
        <v>2188</v>
      </c>
      <c r="I163" t="s">
        <v>2189</v>
      </c>
      <c r="J163" t="s">
        <v>2190</v>
      </c>
      <c r="K163" t="s">
        <v>2191</v>
      </c>
      <c r="L163" t="s">
        <v>2192</v>
      </c>
      <c r="M163" t="s">
        <v>2193</v>
      </c>
      <c r="N163" t="s">
        <v>2194</v>
      </c>
      <c r="O163" t="s">
        <v>2195</v>
      </c>
      <c r="P163" t="s">
        <v>2196</v>
      </c>
      <c r="Q163" t="s">
        <v>2197</v>
      </c>
      <c r="R163" s="77" t="s">
        <v>2198</v>
      </c>
      <c r="S163">
        <v>769</v>
      </c>
      <c r="T163" t="s">
        <v>520</v>
      </c>
      <c r="U163" t="s">
        <v>256</v>
      </c>
      <c r="V163">
        <v>10885</v>
      </c>
      <c r="W163" t="s">
        <v>915</v>
      </c>
      <c r="X163" t="s">
        <v>109</v>
      </c>
      <c r="Y163" t="s">
        <v>109</v>
      </c>
      <c r="Z163" s="77" t="s">
        <v>257</v>
      </c>
      <c r="AA163" s="79">
        <v>360</v>
      </c>
      <c r="AB163" s="79" t="s">
        <v>237</v>
      </c>
      <c r="AC163" t="s">
        <v>118</v>
      </c>
      <c r="AD163" s="77" t="s">
        <v>118</v>
      </c>
      <c r="AE163" t="s">
        <v>118</v>
      </c>
      <c r="AF163" t="s">
        <v>118</v>
      </c>
      <c r="AG163" t="s">
        <v>2199</v>
      </c>
      <c r="AH163" t="s">
        <v>118</v>
      </c>
      <c r="AI163" t="s">
        <v>2200</v>
      </c>
    </row>
    <row r="164" spans="1:35">
      <c r="A164">
        <v>224</v>
      </c>
      <c r="B164" t="s">
        <v>73</v>
      </c>
      <c r="C164">
        <v>163374261</v>
      </c>
      <c r="D164">
        <v>163374262</v>
      </c>
      <c r="E164" t="s">
        <v>2201</v>
      </c>
      <c r="F164" t="s">
        <v>243</v>
      </c>
      <c r="G164" s="77" t="s">
        <v>261</v>
      </c>
      <c r="H164" t="s">
        <v>2202</v>
      </c>
      <c r="I164" t="s">
        <v>2203</v>
      </c>
      <c r="J164" t="s">
        <v>2204</v>
      </c>
      <c r="K164" t="s">
        <v>2205</v>
      </c>
      <c r="L164" t="s">
        <v>2206</v>
      </c>
      <c r="M164" t="s">
        <v>2207</v>
      </c>
      <c r="N164" t="s">
        <v>2208</v>
      </c>
      <c r="O164" t="s">
        <v>2209</v>
      </c>
      <c r="P164" t="s">
        <v>2210</v>
      </c>
      <c r="Q164" t="s">
        <v>2211</v>
      </c>
      <c r="R164" s="77" t="s">
        <v>2212</v>
      </c>
      <c r="S164">
        <v>768</v>
      </c>
      <c r="T164" t="s">
        <v>1838</v>
      </c>
      <c r="U164" t="s">
        <v>236</v>
      </c>
      <c r="V164">
        <v>1556</v>
      </c>
      <c r="W164" t="s">
        <v>363</v>
      </c>
      <c r="X164" t="s">
        <v>109</v>
      </c>
      <c r="Y164" t="s">
        <v>109</v>
      </c>
      <c r="Z164" s="77" t="s">
        <v>239</v>
      </c>
      <c r="AA164" s="79">
        <v>726</v>
      </c>
      <c r="AB164" s="79" t="s">
        <v>237</v>
      </c>
      <c r="AC164" t="s">
        <v>118</v>
      </c>
      <c r="AD164" s="77" t="s">
        <v>118</v>
      </c>
      <c r="AE164" t="s">
        <v>118</v>
      </c>
      <c r="AF164" t="s">
        <v>118</v>
      </c>
      <c r="AG164" t="s">
        <v>2213</v>
      </c>
      <c r="AH164" t="s">
        <v>118</v>
      </c>
      <c r="AI164" t="s">
        <v>2214</v>
      </c>
    </row>
    <row r="165" spans="1:35">
      <c r="A165">
        <v>225</v>
      </c>
      <c r="B165" t="s">
        <v>182</v>
      </c>
      <c r="C165">
        <v>77978414</v>
      </c>
      <c r="D165">
        <v>77978415</v>
      </c>
      <c r="E165" t="s">
        <v>2215</v>
      </c>
      <c r="F165" t="s">
        <v>243</v>
      </c>
      <c r="G165" s="77" t="s">
        <v>222</v>
      </c>
      <c r="H165" t="s">
        <v>2216</v>
      </c>
      <c r="I165" t="s">
        <v>2217</v>
      </c>
      <c r="J165" t="s">
        <v>2218</v>
      </c>
      <c r="K165" t="s">
        <v>2219</v>
      </c>
      <c r="L165" t="s">
        <v>2220</v>
      </c>
      <c r="M165" t="s">
        <v>2131</v>
      </c>
      <c r="N165" t="s">
        <v>2221</v>
      </c>
      <c r="O165" t="s">
        <v>2222</v>
      </c>
      <c r="P165" t="s">
        <v>2223</v>
      </c>
      <c r="Q165" t="s">
        <v>2224</v>
      </c>
      <c r="R165" s="77" t="s">
        <v>2225</v>
      </c>
      <c r="S165">
        <v>767</v>
      </c>
      <c r="T165" t="s">
        <v>255</v>
      </c>
      <c r="U165" t="s">
        <v>256</v>
      </c>
      <c r="V165">
        <v>147</v>
      </c>
      <c r="W165" t="s">
        <v>804</v>
      </c>
      <c r="X165" t="s">
        <v>61</v>
      </c>
      <c r="Y165" t="s">
        <v>109</v>
      </c>
      <c r="Z165" s="77" t="s">
        <v>257</v>
      </c>
      <c r="AA165" s="79">
        <v>461</v>
      </c>
      <c r="AB165" s="79" t="s">
        <v>237</v>
      </c>
      <c r="AC165" t="s">
        <v>118</v>
      </c>
      <c r="AD165" s="77" t="s">
        <v>118</v>
      </c>
      <c r="AE165" t="s">
        <v>118</v>
      </c>
      <c r="AF165" t="s">
        <v>118</v>
      </c>
      <c r="AG165" t="s">
        <v>2226</v>
      </c>
      <c r="AH165" t="s">
        <v>118</v>
      </c>
      <c r="AI165" t="s">
        <v>2227</v>
      </c>
    </row>
    <row r="166" spans="1:35">
      <c r="A166">
        <v>227</v>
      </c>
      <c r="B166" t="s">
        <v>143</v>
      </c>
      <c r="C166">
        <v>19566732</v>
      </c>
      <c r="D166">
        <v>19566733</v>
      </c>
      <c r="E166" t="s">
        <v>2228</v>
      </c>
      <c r="F166" t="s">
        <v>223</v>
      </c>
      <c r="G166" s="77" t="s">
        <v>261</v>
      </c>
      <c r="H166" t="s">
        <v>2229</v>
      </c>
      <c r="I166" t="s">
        <v>2230</v>
      </c>
      <c r="J166" t="s">
        <v>2231</v>
      </c>
      <c r="K166" t="s">
        <v>2232</v>
      </c>
      <c r="L166" t="s">
        <v>2122</v>
      </c>
      <c r="M166" t="s">
        <v>2233</v>
      </c>
      <c r="N166" t="s">
        <v>2234</v>
      </c>
      <c r="O166" t="s">
        <v>2235</v>
      </c>
      <c r="P166" t="s">
        <v>2236</v>
      </c>
      <c r="Q166" t="s">
        <v>1624</v>
      </c>
      <c r="R166" s="77" t="s">
        <v>641</v>
      </c>
      <c r="S166">
        <v>766</v>
      </c>
      <c r="T166" t="s">
        <v>273</v>
      </c>
      <c r="U166" t="s">
        <v>256</v>
      </c>
      <c r="V166">
        <v>927</v>
      </c>
      <c r="W166" t="s">
        <v>763</v>
      </c>
      <c r="X166" t="s">
        <v>109</v>
      </c>
      <c r="Y166" t="s">
        <v>109</v>
      </c>
      <c r="Z166" s="77" t="s">
        <v>257</v>
      </c>
      <c r="AA166" s="79">
        <v>706</v>
      </c>
      <c r="AB166" s="79" t="s">
        <v>237</v>
      </c>
      <c r="AC166" t="s">
        <v>118</v>
      </c>
      <c r="AD166" s="77" t="s">
        <v>118</v>
      </c>
      <c r="AE166" t="s">
        <v>118</v>
      </c>
      <c r="AF166" t="s">
        <v>118</v>
      </c>
      <c r="AG166" t="s">
        <v>118</v>
      </c>
      <c r="AH166" t="s">
        <v>118</v>
      </c>
      <c r="AI166" t="s">
        <v>118</v>
      </c>
    </row>
    <row r="167" spans="1:35">
      <c r="A167">
        <v>228</v>
      </c>
      <c r="B167" t="s">
        <v>77</v>
      </c>
      <c r="C167">
        <v>64948425</v>
      </c>
      <c r="D167">
        <v>64948426</v>
      </c>
      <c r="E167" t="s">
        <v>2237</v>
      </c>
      <c r="F167" t="s">
        <v>243</v>
      </c>
      <c r="G167" s="77" t="s">
        <v>222</v>
      </c>
      <c r="H167" t="s">
        <v>2238</v>
      </c>
      <c r="I167" t="s">
        <v>2239</v>
      </c>
      <c r="J167" t="s">
        <v>2240</v>
      </c>
      <c r="K167" t="s">
        <v>2241</v>
      </c>
      <c r="L167" t="s">
        <v>2242</v>
      </c>
      <c r="M167" t="s">
        <v>2243</v>
      </c>
      <c r="N167" t="s">
        <v>2244</v>
      </c>
      <c r="O167" t="s">
        <v>2245</v>
      </c>
      <c r="P167" t="s">
        <v>2246</v>
      </c>
      <c r="Q167" t="s">
        <v>2247</v>
      </c>
      <c r="R167" s="77" t="s">
        <v>2248</v>
      </c>
      <c r="S167">
        <v>765</v>
      </c>
      <c r="T167" t="s">
        <v>255</v>
      </c>
      <c r="U167" t="s">
        <v>236</v>
      </c>
      <c r="V167">
        <v>5010</v>
      </c>
      <c r="W167" t="s">
        <v>804</v>
      </c>
      <c r="X167" t="s">
        <v>61</v>
      </c>
      <c r="Y167" t="s">
        <v>109</v>
      </c>
      <c r="Z167" s="77" t="s">
        <v>257</v>
      </c>
      <c r="AA167" s="79">
        <v>1117</v>
      </c>
      <c r="AB167" s="79" t="s">
        <v>237</v>
      </c>
      <c r="AC167" t="s">
        <v>118</v>
      </c>
      <c r="AD167" s="77" t="s">
        <v>118</v>
      </c>
      <c r="AE167" t="s">
        <v>118</v>
      </c>
      <c r="AF167" t="s">
        <v>118</v>
      </c>
      <c r="AG167" t="s">
        <v>118</v>
      </c>
      <c r="AH167" t="s">
        <v>118</v>
      </c>
      <c r="AI167" t="s">
        <v>118</v>
      </c>
    </row>
    <row r="168" spans="1:35">
      <c r="A168">
        <v>230</v>
      </c>
      <c r="B168" t="s">
        <v>70</v>
      </c>
      <c r="C168">
        <v>48042306</v>
      </c>
      <c r="D168">
        <v>48042307</v>
      </c>
      <c r="E168" t="s">
        <v>2249</v>
      </c>
      <c r="F168" t="s">
        <v>222</v>
      </c>
      <c r="G168" s="77" t="s">
        <v>223</v>
      </c>
      <c r="H168" t="s">
        <v>2250</v>
      </c>
      <c r="I168" t="s">
        <v>2251</v>
      </c>
      <c r="J168" t="s">
        <v>2252</v>
      </c>
      <c r="K168" t="s">
        <v>2253</v>
      </c>
      <c r="L168" t="s">
        <v>2193</v>
      </c>
      <c r="M168" t="s">
        <v>2254</v>
      </c>
      <c r="N168" t="s">
        <v>1494</v>
      </c>
      <c r="O168" t="s">
        <v>2255</v>
      </c>
      <c r="P168" t="s">
        <v>2256</v>
      </c>
      <c r="Q168" t="s">
        <v>2257</v>
      </c>
      <c r="R168" s="77" t="s">
        <v>2258</v>
      </c>
      <c r="S168">
        <v>762</v>
      </c>
      <c r="T168" t="s">
        <v>235</v>
      </c>
      <c r="U168" t="s">
        <v>236</v>
      </c>
      <c r="V168">
        <v>0</v>
      </c>
      <c r="W168" t="s">
        <v>238</v>
      </c>
      <c r="X168" t="s">
        <v>109</v>
      </c>
      <c r="Y168" t="s">
        <v>109</v>
      </c>
      <c r="Z168" s="77" t="s">
        <v>239</v>
      </c>
      <c r="AA168" s="79">
        <v>721</v>
      </c>
      <c r="AB168" s="79" t="s">
        <v>237</v>
      </c>
      <c r="AC168" t="s">
        <v>118</v>
      </c>
      <c r="AD168" s="77" t="s">
        <v>118</v>
      </c>
      <c r="AE168" t="s">
        <v>118</v>
      </c>
      <c r="AF168" t="s">
        <v>118</v>
      </c>
      <c r="AG168" t="s">
        <v>2259</v>
      </c>
      <c r="AH168" t="s">
        <v>118</v>
      </c>
      <c r="AI168" t="s">
        <v>2260</v>
      </c>
    </row>
    <row r="169" spans="1:35">
      <c r="A169">
        <v>231</v>
      </c>
      <c r="B169" t="s">
        <v>482</v>
      </c>
      <c r="C169">
        <v>107852981</v>
      </c>
      <c r="D169">
        <v>107852982</v>
      </c>
      <c r="E169" t="s">
        <v>2261</v>
      </c>
      <c r="F169" t="s">
        <v>222</v>
      </c>
      <c r="G169" s="77" t="s">
        <v>243</v>
      </c>
      <c r="H169" t="s">
        <v>2262</v>
      </c>
      <c r="I169" t="s">
        <v>2263</v>
      </c>
      <c r="J169" t="s">
        <v>2264</v>
      </c>
      <c r="K169" t="s">
        <v>2265</v>
      </c>
      <c r="L169" t="s">
        <v>2266</v>
      </c>
      <c r="M169" t="s">
        <v>2267</v>
      </c>
      <c r="N169" t="s">
        <v>2268</v>
      </c>
      <c r="O169" t="s">
        <v>2269</v>
      </c>
      <c r="P169" t="s">
        <v>2270</v>
      </c>
      <c r="Q169" t="s">
        <v>1638</v>
      </c>
      <c r="R169" s="77" t="s">
        <v>2271</v>
      </c>
      <c r="S169">
        <v>762</v>
      </c>
      <c r="T169" t="s">
        <v>273</v>
      </c>
      <c r="U169" t="s">
        <v>236</v>
      </c>
      <c r="V169">
        <v>2537</v>
      </c>
      <c r="W169" t="s">
        <v>2272</v>
      </c>
      <c r="X169" t="s">
        <v>109</v>
      </c>
      <c r="Y169" t="s">
        <v>109</v>
      </c>
      <c r="Z169" s="77" t="s">
        <v>257</v>
      </c>
      <c r="AA169" s="79">
        <v>357</v>
      </c>
      <c r="AB169" s="79" t="s">
        <v>237</v>
      </c>
      <c r="AC169" t="s">
        <v>118</v>
      </c>
      <c r="AD169" s="77" t="s">
        <v>118</v>
      </c>
      <c r="AE169" t="s">
        <v>118</v>
      </c>
      <c r="AF169" t="s">
        <v>118</v>
      </c>
      <c r="AG169" t="s">
        <v>2273</v>
      </c>
      <c r="AH169" t="s">
        <v>118</v>
      </c>
      <c r="AI169" t="s">
        <v>2274</v>
      </c>
    </row>
    <row r="170" spans="1:35">
      <c r="A170">
        <v>232</v>
      </c>
      <c r="B170" t="s">
        <v>60</v>
      </c>
      <c r="C170">
        <v>93861263</v>
      </c>
      <c r="D170">
        <v>93861264</v>
      </c>
      <c r="E170" t="s">
        <v>2275</v>
      </c>
      <c r="F170" t="s">
        <v>261</v>
      </c>
      <c r="G170" s="77" t="s">
        <v>222</v>
      </c>
      <c r="H170" t="s">
        <v>2208</v>
      </c>
      <c r="I170" t="s">
        <v>2276</v>
      </c>
      <c r="J170" t="s">
        <v>2277</v>
      </c>
      <c r="K170" t="s">
        <v>2278</v>
      </c>
      <c r="L170" t="s">
        <v>1964</v>
      </c>
      <c r="M170" t="s">
        <v>2279</v>
      </c>
      <c r="N170" t="s">
        <v>2280</v>
      </c>
      <c r="O170" t="s">
        <v>2281</v>
      </c>
      <c r="P170" t="s">
        <v>2282</v>
      </c>
      <c r="Q170" t="s">
        <v>2283</v>
      </c>
      <c r="R170" s="77" t="s">
        <v>2284</v>
      </c>
      <c r="S170">
        <v>759</v>
      </c>
      <c r="T170" t="s">
        <v>235</v>
      </c>
      <c r="U170" t="s">
        <v>236</v>
      </c>
      <c r="V170">
        <v>398</v>
      </c>
      <c r="W170" t="s">
        <v>1157</v>
      </c>
      <c r="X170" t="s">
        <v>109</v>
      </c>
      <c r="Y170" t="s">
        <v>109</v>
      </c>
      <c r="Z170" s="77" t="s">
        <v>239</v>
      </c>
      <c r="AA170" s="79">
        <v>400</v>
      </c>
      <c r="AB170" s="79" t="s">
        <v>237</v>
      </c>
      <c r="AC170" t="s">
        <v>118</v>
      </c>
      <c r="AD170" s="77" t="s">
        <v>118</v>
      </c>
      <c r="AE170" t="s">
        <v>118</v>
      </c>
      <c r="AF170" t="s">
        <v>118</v>
      </c>
      <c r="AG170" t="s">
        <v>118</v>
      </c>
      <c r="AH170" t="s">
        <v>118</v>
      </c>
      <c r="AI170" t="s">
        <v>2285</v>
      </c>
    </row>
    <row r="171" spans="1:35">
      <c r="A171">
        <v>233</v>
      </c>
      <c r="B171" t="s">
        <v>778</v>
      </c>
      <c r="C171">
        <v>48841413</v>
      </c>
      <c r="D171">
        <v>48841414</v>
      </c>
      <c r="E171" t="s">
        <v>2286</v>
      </c>
      <c r="F171" t="s">
        <v>243</v>
      </c>
      <c r="G171" s="77" t="s">
        <v>222</v>
      </c>
      <c r="H171" t="s">
        <v>2287</v>
      </c>
      <c r="I171" t="s">
        <v>2288</v>
      </c>
      <c r="J171" t="s">
        <v>2289</v>
      </c>
      <c r="K171" t="s">
        <v>2290</v>
      </c>
      <c r="L171" t="s">
        <v>2291</v>
      </c>
      <c r="M171" t="s">
        <v>2292</v>
      </c>
      <c r="N171" t="s">
        <v>1159</v>
      </c>
      <c r="O171" t="s">
        <v>1473</v>
      </c>
      <c r="P171" t="s">
        <v>2293</v>
      </c>
      <c r="Q171" t="s">
        <v>2294</v>
      </c>
      <c r="R171" s="77" t="s">
        <v>2295</v>
      </c>
      <c r="S171">
        <v>759</v>
      </c>
      <c r="T171" t="s">
        <v>520</v>
      </c>
      <c r="U171" t="s">
        <v>256</v>
      </c>
      <c r="V171">
        <v>12900</v>
      </c>
      <c r="W171" t="s">
        <v>363</v>
      </c>
      <c r="X171" t="s">
        <v>109</v>
      </c>
      <c r="Y171" t="s">
        <v>109</v>
      </c>
      <c r="Z171" s="77" t="s">
        <v>257</v>
      </c>
      <c r="AA171" s="79">
        <v>1132</v>
      </c>
      <c r="AB171" s="79" t="s">
        <v>237</v>
      </c>
      <c r="AC171" t="s">
        <v>118</v>
      </c>
      <c r="AD171" s="77" t="s">
        <v>118</v>
      </c>
      <c r="AE171" t="s">
        <v>118</v>
      </c>
      <c r="AF171" t="s">
        <v>118</v>
      </c>
      <c r="AG171" t="s">
        <v>118</v>
      </c>
      <c r="AH171" t="s">
        <v>118</v>
      </c>
      <c r="AI171" t="s">
        <v>118</v>
      </c>
    </row>
    <row r="172" spans="1:35">
      <c r="A172">
        <v>236</v>
      </c>
      <c r="B172" t="s">
        <v>143</v>
      </c>
      <c r="C172">
        <v>176058204</v>
      </c>
      <c r="D172">
        <v>176058205</v>
      </c>
      <c r="E172" t="s">
        <v>2296</v>
      </c>
      <c r="F172" t="s">
        <v>243</v>
      </c>
      <c r="G172" s="77" t="s">
        <v>222</v>
      </c>
      <c r="H172" t="s">
        <v>2297</v>
      </c>
      <c r="I172" t="s">
        <v>2298</v>
      </c>
      <c r="J172" t="s">
        <v>2299</v>
      </c>
      <c r="K172" t="s">
        <v>2300</v>
      </c>
      <c r="L172" t="s">
        <v>2301</v>
      </c>
      <c r="M172" t="s">
        <v>2302</v>
      </c>
      <c r="N172" t="s">
        <v>2303</v>
      </c>
      <c r="O172" t="s">
        <v>2304</v>
      </c>
      <c r="P172" t="s">
        <v>2305</v>
      </c>
      <c r="Q172" t="s">
        <v>2306</v>
      </c>
      <c r="R172" s="77" t="s">
        <v>2307</v>
      </c>
      <c r="S172">
        <v>752</v>
      </c>
      <c r="T172" t="s">
        <v>255</v>
      </c>
      <c r="U172" t="s">
        <v>236</v>
      </c>
      <c r="V172">
        <v>319</v>
      </c>
      <c r="W172" t="s">
        <v>873</v>
      </c>
      <c r="X172" t="s">
        <v>109</v>
      </c>
      <c r="Y172" t="s">
        <v>109</v>
      </c>
      <c r="Z172" s="77" t="s">
        <v>257</v>
      </c>
      <c r="AA172" s="79">
        <v>133</v>
      </c>
      <c r="AB172" s="79" t="s">
        <v>237</v>
      </c>
      <c r="AC172" t="s">
        <v>118</v>
      </c>
      <c r="AD172" s="77" t="s">
        <v>118</v>
      </c>
      <c r="AE172" t="s">
        <v>118</v>
      </c>
      <c r="AF172" t="s">
        <v>118</v>
      </c>
      <c r="AG172" t="s">
        <v>118</v>
      </c>
      <c r="AH172" t="s">
        <v>118</v>
      </c>
      <c r="AI172" t="s">
        <v>118</v>
      </c>
    </row>
    <row r="173" spans="1:35">
      <c r="A173">
        <v>237</v>
      </c>
      <c r="B173" t="s">
        <v>220</v>
      </c>
      <c r="C173">
        <v>116616281</v>
      </c>
      <c r="D173">
        <v>116616282</v>
      </c>
      <c r="E173" t="s">
        <v>2308</v>
      </c>
      <c r="F173" t="s">
        <v>222</v>
      </c>
      <c r="G173" s="77" t="s">
        <v>243</v>
      </c>
      <c r="H173" t="s">
        <v>2309</v>
      </c>
      <c r="I173" t="s">
        <v>2310</v>
      </c>
      <c r="J173" t="s">
        <v>2311</v>
      </c>
      <c r="K173" t="s">
        <v>2312</v>
      </c>
      <c r="L173" t="s">
        <v>1335</v>
      </c>
      <c r="M173" t="s">
        <v>2313</v>
      </c>
      <c r="N173" t="s">
        <v>2314</v>
      </c>
      <c r="O173" t="s">
        <v>867</v>
      </c>
      <c r="P173" t="s">
        <v>2122</v>
      </c>
      <c r="Q173" t="s">
        <v>2315</v>
      </c>
      <c r="R173" s="77" t="s">
        <v>2316</v>
      </c>
      <c r="S173">
        <v>752</v>
      </c>
      <c r="T173" t="s">
        <v>255</v>
      </c>
      <c r="U173" t="s">
        <v>236</v>
      </c>
      <c r="V173">
        <v>191</v>
      </c>
      <c r="W173" t="s">
        <v>308</v>
      </c>
      <c r="X173" t="s">
        <v>109</v>
      </c>
      <c r="Y173" t="s">
        <v>109</v>
      </c>
      <c r="Z173" s="77" t="s">
        <v>257</v>
      </c>
      <c r="AA173" s="79">
        <v>1063</v>
      </c>
      <c r="AB173" s="79" t="s">
        <v>237</v>
      </c>
      <c r="AC173" t="s">
        <v>118</v>
      </c>
      <c r="AD173" s="77" t="s">
        <v>118</v>
      </c>
      <c r="AE173" t="s">
        <v>118</v>
      </c>
      <c r="AF173" t="s">
        <v>118</v>
      </c>
      <c r="AG173" t="s">
        <v>118</v>
      </c>
      <c r="AH173" t="s">
        <v>118</v>
      </c>
      <c r="AI173" t="s">
        <v>118</v>
      </c>
    </row>
    <row r="174" spans="1:35">
      <c r="A174">
        <v>238</v>
      </c>
      <c r="B174" t="s">
        <v>220</v>
      </c>
      <c r="C174">
        <v>44907850</v>
      </c>
      <c r="D174">
        <v>44907851</v>
      </c>
      <c r="E174" t="s">
        <v>2317</v>
      </c>
      <c r="F174" t="s">
        <v>223</v>
      </c>
      <c r="G174" s="77" t="s">
        <v>261</v>
      </c>
      <c r="H174" t="s">
        <v>2318</v>
      </c>
      <c r="I174" t="s">
        <v>2319</v>
      </c>
      <c r="J174" t="s">
        <v>2320</v>
      </c>
      <c r="K174" t="s">
        <v>2321</v>
      </c>
      <c r="L174" t="s">
        <v>2322</v>
      </c>
      <c r="M174" t="s">
        <v>2323</v>
      </c>
      <c r="N174" t="s">
        <v>2324</v>
      </c>
      <c r="O174" t="s">
        <v>2325</v>
      </c>
      <c r="P174" t="s">
        <v>2326</v>
      </c>
      <c r="Q174" t="s">
        <v>2327</v>
      </c>
      <c r="R174" s="77" t="s">
        <v>2328</v>
      </c>
      <c r="S174">
        <v>750</v>
      </c>
      <c r="T174" t="s">
        <v>273</v>
      </c>
      <c r="U174" t="s">
        <v>236</v>
      </c>
      <c r="V174">
        <v>14202</v>
      </c>
      <c r="W174" t="s">
        <v>1302</v>
      </c>
      <c r="X174" t="s">
        <v>61</v>
      </c>
      <c r="Y174" t="s">
        <v>109</v>
      </c>
      <c r="Z174" s="77" t="s">
        <v>257</v>
      </c>
      <c r="AA174" s="79">
        <v>1122</v>
      </c>
      <c r="AB174" s="79" t="s">
        <v>206</v>
      </c>
      <c r="AC174" t="s">
        <v>2329</v>
      </c>
      <c r="AD174" s="77" t="s">
        <v>2330</v>
      </c>
      <c r="AE174" t="s">
        <v>118</v>
      </c>
      <c r="AF174" t="s">
        <v>118</v>
      </c>
      <c r="AG174" t="s">
        <v>118</v>
      </c>
      <c r="AH174" t="s">
        <v>118</v>
      </c>
      <c r="AI174" t="s">
        <v>118</v>
      </c>
    </row>
    <row r="175" spans="1:35">
      <c r="A175">
        <v>240</v>
      </c>
      <c r="B175" t="s">
        <v>73</v>
      </c>
      <c r="C175">
        <v>50005609</v>
      </c>
      <c r="D175">
        <v>50005610</v>
      </c>
      <c r="E175" t="s">
        <v>2331</v>
      </c>
      <c r="F175" t="s">
        <v>243</v>
      </c>
      <c r="G175" s="77" t="s">
        <v>261</v>
      </c>
      <c r="H175" t="s">
        <v>2332</v>
      </c>
      <c r="I175" t="s">
        <v>2333</v>
      </c>
      <c r="J175" t="s">
        <v>2334</v>
      </c>
      <c r="K175" t="s">
        <v>2335</v>
      </c>
      <c r="L175" t="s">
        <v>2336</v>
      </c>
      <c r="M175" t="s">
        <v>2337</v>
      </c>
      <c r="N175" t="s">
        <v>2338</v>
      </c>
      <c r="O175" t="s">
        <v>2339</v>
      </c>
      <c r="P175" t="s">
        <v>2340</v>
      </c>
      <c r="Q175" t="s">
        <v>2341</v>
      </c>
      <c r="R175" s="77" t="s">
        <v>2342</v>
      </c>
      <c r="S175">
        <v>748</v>
      </c>
      <c r="T175" t="s">
        <v>1838</v>
      </c>
      <c r="U175" t="s">
        <v>236</v>
      </c>
      <c r="V175">
        <v>132</v>
      </c>
      <c r="W175" t="s">
        <v>643</v>
      </c>
      <c r="X175" t="s">
        <v>109</v>
      </c>
      <c r="Y175" t="s">
        <v>109</v>
      </c>
      <c r="Z175" s="77" t="s">
        <v>239</v>
      </c>
      <c r="AA175" s="79">
        <v>186</v>
      </c>
      <c r="AB175" s="79" t="s">
        <v>237</v>
      </c>
      <c r="AC175" t="s">
        <v>118</v>
      </c>
      <c r="AD175" s="77" t="s">
        <v>118</v>
      </c>
      <c r="AE175" t="s">
        <v>118</v>
      </c>
      <c r="AF175" t="s">
        <v>118</v>
      </c>
      <c r="AG175" t="s">
        <v>2343</v>
      </c>
      <c r="AH175" t="s">
        <v>118</v>
      </c>
      <c r="AI175" t="s">
        <v>2344</v>
      </c>
    </row>
    <row r="176" spans="1:35">
      <c r="A176">
        <v>241</v>
      </c>
      <c r="B176" t="s">
        <v>482</v>
      </c>
      <c r="C176">
        <v>36886283</v>
      </c>
      <c r="D176">
        <v>36886284</v>
      </c>
      <c r="E176" t="s">
        <v>2345</v>
      </c>
      <c r="F176" t="s">
        <v>243</v>
      </c>
      <c r="G176" s="77" t="s">
        <v>261</v>
      </c>
      <c r="H176" t="s">
        <v>2346</v>
      </c>
      <c r="I176" t="s">
        <v>2347</v>
      </c>
      <c r="J176" t="s">
        <v>2348</v>
      </c>
      <c r="K176" t="s">
        <v>2349</v>
      </c>
      <c r="L176" t="s">
        <v>2350</v>
      </c>
      <c r="M176" t="s">
        <v>2351</v>
      </c>
      <c r="N176" t="s">
        <v>2352</v>
      </c>
      <c r="O176" t="s">
        <v>2353</v>
      </c>
      <c r="P176" t="s">
        <v>993</v>
      </c>
      <c r="Q176" t="s">
        <v>2354</v>
      </c>
      <c r="R176" s="77" t="s">
        <v>2355</v>
      </c>
      <c r="S176">
        <v>748</v>
      </c>
      <c r="T176" t="s">
        <v>68</v>
      </c>
      <c r="U176" t="s">
        <v>256</v>
      </c>
      <c r="V176">
        <v>28149</v>
      </c>
      <c r="W176" t="s">
        <v>451</v>
      </c>
      <c r="X176" t="s">
        <v>109</v>
      </c>
      <c r="Y176" t="s">
        <v>109</v>
      </c>
      <c r="Z176" s="77" t="s">
        <v>239</v>
      </c>
      <c r="AA176" s="79">
        <v>149</v>
      </c>
      <c r="AB176" s="79" t="s">
        <v>237</v>
      </c>
      <c r="AC176" t="s">
        <v>118</v>
      </c>
      <c r="AD176" s="77" t="s">
        <v>118</v>
      </c>
      <c r="AE176" t="s">
        <v>118</v>
      </c>
      <c r="AF176" t="s">
        <v>118</v>
      </c>
      <c r="AG176" t="s">
        <v>2356</v>
      </c>
      <c r="AH176" t="s">
        <v>118</v>
      </c>
      <c r="AI176" t="s">
        <v>2357</v>
      </c>
    </row>
    <row r="177" spans="1:35">
      <c r="A177">
        <v>242</v>
      </c>
      <c r="B177" t="s">
        <v>74</v>
      </c>
      <c r="C177">
        <v>36404353</v>
      </c>
      <c r="D177">
        <v>36404354</v>
      </c>
      <c r="E177" t="s">
        <v>2358</v>
      </c>
      <c r="F177" t="s">
        <v>243</v>
      </c>
      <c r="G177" s="77" t="s">
        <v>222</v>
      </c>
      <c r="H177" t="s">
        <v>2359</v>
      </c>
      <c r="I177" t="s">
        <v>2360</v>
      </c>
      <c r="J177" t="s">
        <v>2361</v>
      </c>
      <c r="K177" t="s">
        <v>2362</v>
      </c>
      <c r="L177" t="s">
        <v>2363</v>
      </c>
      <c r="M177" t="s">
        <v>2364</v>
      </c>
      <c r="N177" t="s">
        <v>2365</v>
      </c>
      <c r="O177" t="s">
        <v>2366</v>
      </c>
      <c r="P177" t="s">
        <v>2367</v>
      </c>
      <c r="Q177" t="s">
        <v>2368</v>
      </c>
      <c r="R177" s="77" t="s">
        <v>2369</v>
      </c>
      <c r="S177">
        <v>747</v>
      </c>
      <c r="T177" t="s">
        <v>235</v>
      </c>
      <c r="U177" t="s">
        <v>236</v>
      </c>
      <c r="V177">
        <v>5455</v>
      </c>
      <c r="W177" t="s">
        <v>627</v>
      </c>
      <c r="X177" t="s">
        <v>61</v>
      </c>
      <c r="Y177" t="s">
        <v>109</v>
      </c>
      <c r="Z177" s="77" t="s">
        <v>257</v>
      </c>
      <c r="AA177" s="79">
        <v>1011</v>
      </c>
      <c r="AB177" s="79" t="s">
        <v>237</v>
      </c>
      <c r="AC177" t="s">
        <v>118</v>
      </c>
      <c r="AD177" s="77" t="s">
        <v>118</v>
      </c>
      <c r="AE177" t="s">
        <v>118</v>
      </c>
      <c r="AF177" t="s">
        <v>118</v>
      </c>
      <c r="AG177" t="s">
        <v>118</v>
      </c>
      <c r="AH177" t="s">
        <v>118</v>
      </c>
      <c r="AI177" t="s">
        <v>118</v>
      </c>
    </row>
    <row r="178" spans="1:35">
      <c r="A178">
        <v>243</v>
      </c>
      <c r="B178" t="s">
        <v>60</v>
      </c>
      <c r="C178">
        <v>54141073</v>
      </c>
      <c r="D178">
        <v>54141074</v>
      </c>
      <c r="E178" t="s">
        <v>2370</v>
      </c>
      <c r="F178" t="s">
        <v>243</v>
      </c>
      <c r="G178" s="77" t="s">
        <v>261</v>
      </c>
      <c r="H178" t="s">
        <v>2371</v>
      </c>
      <c r="I178" t="s">
        <v>2372</v>
      </c>
      <c r="J178" t="s">
        <v>2373</v>
      </c>
      <c r="K178" t="s">
        <v>1236</v>
      </c>
      <c r="L178" t="s">
        <v>2374</v>
      </c>
      <c r="M178" t="s">
        <v>2375</v>
      </c>
      <c r="N178" t="s">
        <v>2375</v>
      </c>
      <c r="O178" t="s">
        <v>2376</v>
      </c>
      <c r="P178" t="s">
        <v>2377</v>
      </c>
      <c r="Q178" t="s">
        <v>2378</v>
      </c>
      <c r="R178" s="77" t="s">
        <v>2379</v>
      </c>
      <c r="S178">
        <v>746</v>
      </c>
      <c r="T178" t="s">
        <v>235</v>
      </c>
      <c r="U178" t="s">
        <v>236</v>
      </c>
      <c r="V178">
        <v>1732</v>
      </c>
      <c r="W178" t="s">
        <v>451</v>
      </c>
      <c r="X178" t="s">
        <v>109</v>
      </c>
      <c r="Y178" t="s">
        <v>109</v>
      </c>
      <c r="Z178" s="77" t="s">
        <v>239</v>
      </c>
      <c r="AA178" s="79">
        <v>736</v>
      </c>
      <c r="AB178" s="79" t="s">
        <v>206</v>
      </c>
      <c r="AC178" t="s">
        <v>2380</v>
      </c>
      <c r="AD178" s="77" t="s">
        <v>2381</v>
      </c>
      <c r="AE178" t="s">
        <v>118</v>
      </c>
      <c r="AF178" t="s">
        <v>118</v>
      </c>
      <c r="AG178" t="s">
        <v>118</v>
      </c>
      <c r="AH178" t="s">
        <v>118</v>
      </c>
      <c r="AI178" t="s">
        <v>118</v>
      </c>
    </row>
    <row r="179" spans="1:35">
      <c r="A179">
        <v>246</v>
      </c>
      <c r="B179" t="s">
        <v>70</v>
      </c>
      <c r="C179">
        <v>6460654</v>
      </c>
      <c r="D179">
        <v>6460655</v>
      </c>
      <c r="E179" t="s">
        <v>2382</v>
      </c>
      <c r="F179" t="s">
        <v>243</v>
      </c>
      <c r="G179" s="77" t="s">
        <v>222</v>
      </c>
      <c r="H179" t="s">
        <v>2383</v>
      </c>
      <c r="I179" t="s">
        <v>2384</v>
      </c>
      <c r="J179" t="s">
        <v>2385</v>
      </c>
      <c r="K179" t="s">
        <v>2386</v>
      </c>
      <c r="L179" t="s">
        <v>2387</v>
      </c>
      <c r="M179" t="s">
        <v>1165</v>
      </c>
      <c r="N179" t="s">
        <v>2388</v>
      </c>
      <c r="O179" t="s">
        <v>2389</v>
      </c>
      <c r="P179" t="s">
        <v>2390</v>
      </c>
      <c r="Q179" t="s">
        <v>1152</v>
      </c>
      <c r="R179" s="77" t="s">
        <v>2391</v>
      </c>
      <c r="S179">
        <v>740</v>
      </c>
      <c r="T179" t="s">
        <v>255</v>
      </c>
      <c r="U179" t="s">
        <v>236</v>
      </c>
      <c r="V179">
        <v>28608</v>
      </c>
      <c r="W179" t="s">
        <v>1245</v>
      </c>
      <c r="X179" t="s">
        <v>109</v>
      </c>
      <c r="Y179" t="s">
        <v>109</v>
      </c>
      <c r="Z179" s="77" t="s">
        <v>257</v>
      </c>
      <c r="AA179" s="79">
        <v>45</v>
      </c>
      <c r="AB179" s="79" t="s">
        <v>206</v>
      </c>
      <c r="AC179" t="s">
        <v>2392</v>
      </c>
      <c r="AD179" s="77" t="s">
        <v>2393</v>
      </c>
      <c r="AE179" t="s">
        <v>118</v>
      </c>
      <c r="AF179" t="s">
        <v>118</v>
      </c>
      <c r="AG179" t="s">
        <v>2394</v>
      </c>
      <c r="AH179" t="s">
        <v>118</v>
      </c>
      <c r="AI179" t="s">
        <v>2395</v>
      </c>
    </row>
    <row r="180" spans="1:35">
      <c r="A180">
        <v>248</v>
      </c>
      <c r="B180" t="s">
        <v>73</v>
      </c>
      <c r="C180">
        <v>68471385</v>
      </c>
      <c r="D180">
        <v>68471386</v>
      </c>
      <c r="E180" t="s">
        <v>2396</v>
      </c>
      <c r="F180" t="s">
        <v>243</v>
      </c>
      <c r="G180" s="77" t="s">
        <v>261</v>
      </c>
      <c r="H180" t="s">
        <v>415</v>
      </c>
      <c r="I180" t="s">
        <v>2397</v>
      </c>
      <c r="J180" t="s">
        <v>2398</v>
      </c>
      <c r="K180" t="s">
        <v>2399</v>
      </c>
      <c r="L180" t="s">
        <v>2400</v>
      </c>
      <c r="M180" t="s">
        <v>2401</v>
      </c>
      <c r="N180" t="s">
        <v>2402</v>
      </c>
      <c r="O180" t="s">
        <v>2403</v>
      </c>
      <c r="P180" t="s">
        <v>2404</v>
      </c>
      <c r="Q180" t="s">
        <v>2405</v>
      </c>
      <c r="R180" s="77" t="s">
        <v>2406</v>
      </c>
      <c r="S180">
        <v>738</v>
      </c>
      <c r="T180" t="s">
        <v>273</v>
      </c>
      <c r="U180" t="s">
        <v>256</v>
      </c>
      <c r="V180">
        <v>28923</v>
      </c>
      <c r="W180" t="s">
        <v>995</v>
      </c>
      <c r="X180" t="s">
        <v>109</v>
      </c>
      <c r="Y180" t="s">
        <v>109</v>
      </c>
      <c r="Z180" s="77" t="s">
        <v>239</v>
      </c>
      <c r="AA180" s="79">
        <v>473</v>
      </c>
      <c r="AB180" s="79" t="s">
        <v>237</v>
      </c>
      <c r="AC180" t="s">
        <v>118</v>
      </c>
      <c r="AD180" s="77" t="s">
        <v>118</v>
      </c>
      <c r="AE180" t="s">
        <v>118</v>
      </c>
      <c r="AF180" t="s">
        <v>118</v>
      </c>
      <c r="AG180" t="s">
        <v>118</v>
      </c>
      <c r="AH180" t="s">
        <v>118</v>
      </c>
      <c r="AI180" t="s">
        <v>118</v>
      </c>
    </row>
    <row r="181" spans="1:35">
      <c r="A181">
        <v>249</v>
      </c>
      <c r="B181" t="s">
        <v>73</v>
      </c>
      <c r="C181">
        <v>92598729</v>
      </c>
      <c r="D181">
        <v>92598730</v>
      </c>
      <c r="E181" t="s">
        <v>2407</v>
      </c>
      <c r="F181" t="s">
        <v>243</v>
      </c>
      <c r="G181" s="77" t="s">
        <v>222</v>
      </c>
      <c r="H181" t="s">
        <v>2408</v>
      </c>
      <c r="I181" t="s">
        <v>2409</v>
      </c>
      <c r="J181" t="s">
        <v>2410</v>
      </c>
      <c r="K181" t="s">
        <v>2411</v>
      </c>
      <c r="L181" t="s">
        <v>2412</v>
      </c>
      <c r="M181" t="s">
        <v>463</v>
      </c>
      <c r="N181" t="s">
        <v>2413</v>
      </c>
      <c r="O181" t="s">
        <v>2414</v>
      </c>
      <c r="P181" t="s">
        <v>2415</v>
      </c>
      <c r="Q181" t="s">
        <v>2416</v>
      </c>
      <c r="R181" s="77" t="s">
        <v>2034</v>
      </c>
      <c r="S181">
        <v>738</v>
      </c>
      <c r="T181" t="s">
        <v>68</v>
      </c>
      <c r="U181" t="s">
        <v>256</v>
      </c>
      <c r="V181">
        <v>20669</v>
      </c>
      <c r="W181" t="s">
        <v>451</v>
      </c>
      <c r="X181" t="s">
        <v>109</v>
      </c>
      <c r="Y181" t="s">
        <v>109</v>
      </c>
      <c r="Z181" s="77" t="s">
        <v>257</v>
      </c>
      <c r="AA181" s="79">
        <v>184</v>
      </c>
      <c r="AB181" s="79" t="s">
        <v>237</v>
      </c>
      <c r="AC181" t="s">
        <v>118</v>
      </c>
      <c r="AD181" s="77" t="s">
        <v>118</v>
      </c>
      <c r="AE181" t="s">
        <v>118</v>
      </c>
      <c r="AF181" t="s">
        <v>118</v>
      </c>
      <c r="AG181" t="s">
        <v>118</v>
      </c>
      <c r="AH181" t="s">
        <v>118</v>
      </c>
      <c r="AI181" t="s">
        <v>118</v>
      </c>
    </row>
    <row r="182" spans="1:35">
      <c r="A182">
        <v>250</v>
      </c>
      <c r="B182" t="s">
        <v>151</v>
      </c>
      <c r="C182">
        <v>34043046</v>
      </c>
      <c r="D182">
        <v>34043047</v>
      </c>
      <c r="E182" t="s">
        <v>2417</v>
      </c>
      <c r="F182" t="s">
        <v>223</v>
      </c>
      <c r="G182" s="77" t="s">
        <v>261</v>
      </c>
      <c r="H182" t="s">
        <v>2418</v>
      </c>
      <c r="I182" t="s">
        <v>2419</v>
      </c>
      <c r="J182" t="s">
        <v>2420</v>
      </c>
      <c r="K182" t="s">
        <v>2421</v>
      </c>
      <c r="L182" t="s">
        <v>2422</v>
      </c>
      <c r="M182" t="s">
        <v>2423</v>
      </c>
      <c r="N182" t="s">
        <v>2424</v>
      </c>
      <c r="O182" t="s">
        <v>787</v>
      </c>
      <c r="P182" t="s">
        <v>2425</v>
      </c>
      <c r="Q182" t="s">
        <v>2426</v>
      </c>
      <c r="R182" s="77" t="s">
        <v>2427</v>
      </c>
      <c r="S182">
        <v>735</v>
      </c>
      <c r="T182" t="s">
        <v>235</v>
      </c>
      <c r="U182" t="s">
        <v>236</v>
      </c>
      <c r="V182">
        <v>2437</v>
      </c>
      <c r="W182" t="s">
        <v>763</v>
      </c>
      <c r="X182" t="s">
        <v>109</v>
      </c>
      <c r="Y182" t="s">
        <v>109</v>
      </c>
      <c r="Z182" s="77" t="s">
        <v>257</v>
      </c>
      <c r="AA182" s="79">
        <v>652</v>
      </c>
      <c r="AB182" s="79" t="s">
        <v>206</v>
      </c>
      <c r="AC182" t="s">
        <v>2428</v>
      </c>
      <c r="AD182" s="77" t="s">
        <v>2429</v>
      </c>
      <c r="AE182" t="s">
        <v>118</v>
      </c>
      <c r="AF182" t="s">
        <v>118</v>
      </c>
      <c r="AG182" t="s">
        <v>1288</v>
      </c>
      <c r="AH182" t="s">
        <v>118</v>
      </c>
      <c r="AI182" t="s">
        <v>1289</v>
      </c>
    </row>
    <row r="183" spans="1:35">
      <c r="A183">
        <v>251</v>
      </c>
      <c r="B183" t="s">
        <v>143</v>
      </c>
      <c r="C183">
        <v>125608452</v>
      </c>
      <c r="D183">
        <v>125608453</v>
      </c>
      <c r="E183" t="s">
        <v>2430</v>
      </c>
      <c r="F183" t="s">
        <v>243</v>
      </c>
      <c r="G183" s="77" t="s">
        <v>261</v>
      </c>
      <c r="H183" t="s">
        <v>2431</v>
      </c>
      <c r="I183" t="s">
        <v>2432</v>
      </c>
      <c r="J183" t="s">
        <v>2433</v>
      </c>
      <c r="K183" t="s">
        <v>2434</v>
      </c>
      <c r="L183" t="s">
        <v>2435</v>
      </c>
      <c r="M183" t="s">
        <v>224</v>
      </c>
      <c r="N183" t="s">
        <v>2436</v>
      </c>
      <c r="O183" t="s">
        <v>2437</v>
      </c>
      <c r="P183" t="s">
        <v>1456</v>
      </c>
      <c r="Q183" t="s">
        <v>2438</v>
      </c>
      <c r="R183" s="77" t="s">
        <v>2439</v>
      </c>
      <c r="S183">
        <v>735</v>
      </c>
      <c r="T183" t="s">
        <v>273</v>
      </c>
      <c r="U183" t="s">
        <v>236</v>
      </c>
      <c r="V183">
        <v>659</v>
      </c>
      <c r="W183" t="s">
        <v>643</v>
      </c>
      <c r="X183" t="s">
        <v>109</v>
      </c>
      <c r="Y183" t="s">
        <v>109</v>
      </c>
      <c r="Z183" s="77" t="s">
        <v>239</v>
      </c>
      <c r="AA183" s="79">
        <v>1209</v>
      </c>
      <c r="AB183" s="79" t="s">
        <v>237</v>
      </c>
      <c r="AC183" t="s">
        <v>118</v>
      </c>
      <c r="AD183" s="77" t="s">
        <v>118</v>
      </c>
      <c r="AE183" t="s">
        <v>118</v>
      </c>
      <c r="AF183" t="s">
        <v>118</v>
      </c>
      <c r="AG183" t="s">
        <v>2440</v>
      </c>
      <c r="AH183" t="s">
        <v>118</v>
      </c>
      <c r="AI183" t="s">
        <v>2441</v>
      </c>
    </row>
    <row r="184" spans="1:35">
      <c r="A184">
        <v>252</v>
      </c>
      <c r="B184" t="s">
        <v>155</v>
      </c>
      <c r="C184">
        <v>98480475</v>
      </c>
      <c r="D184">
        <v>98480476</v>
      </c>
      <c r="E184" t="s">
        <v>2442</v>
      </c>
      <c r="F184" t="s">
        <v>243</v>
      </c>
      <c r="G184" s="77" t="s">
        <v>222</v>
      </c>
      <c r="H184" t="s">
        <v>2443</v>
      </c>
      <c r="I184" t="s">
        <v>2444</v>
      </c>
      <c r="J184" t="s">
        <v>2445</v>
      </c>
      <c r="K184" t="s">
        <v>2446</v>
      </c>
      <c r="L184" t="s">
        <v>1353</v>
      </c>
      <c r="M184" t="s">
        <v>1871</v>
      </c>
      <c r="N184" t="s">
        <v>2447</v>
      </c>
      <c r="O184" t="s">
        <v>1400</v>
      </c>
      <c r="P184" t="s">
        <v>2448</v>
      </c>
      <c r="Q184" t="s">
        <v>2449</v>
      </c>
      <c r="R184" s="77" t="s">
        <v>2450</v>
      </c>
      <c r="S184">
        <v>733</v>
      </c>
      <c r="T184" t="s">
        <v>255</v>
      </c>
      <c r="U184" t="s">
        <v>236</v>
      </c>
      <c r="V184">
        <v>12219</v>
      </c>
      <c r="W184" t="s">
        <v>451</v>
      </c>
      <c r="X184" t="s">
        <v>109</v>
      </c>
      <c r="Y184" t="s">
        <v>109</v>
      </c>
      <c r="Z184" s="77" t="s">
        <v>257</v>
      </c>
      <c r="AA184" s="79">
        <v>597</v>
      </c>
      <c r="AB184" s="79" t="s">
        <v>206</v>
      </c>
      <c r="AC184" t="s">
        <v>2451</v>
      </c>
      <c r="AD184" s="77" t="s">
        <v>2452</v>
      </c>
      <c r="AE184" t="s">
        <v>118</v>
      </c>
      <c r="AF184" t="s">
        <v>118</v>
      </c>
      <c r="AG184" t="s">
        <v>118</v>
      </c>
      <c r="AH184" t="s">
        <v>118</v>
      </c>
      <c r="AI184" t="s">
        <v>118</v>
      </c>
    </row>
    <row r="185" spans="1:35">
      <c r="A185">
        <v>254</v>
      </c>
      <c r="B185" t="s">
        <v>454</v>
      </c>
      <c r="C185">
        <v>23619769</v>
      </c>
      <c r="D185">
        <v>23619770</v>
      </c>
      <c r="E185" t="s">
        <v>2453</v>
      </c>
      <c r="F185" t="s">
        <v>243</v>
      </c>
      <c r="G185" s="77" t="s">
        <v>222</v>
      </c>
      <c r="H185" t="s">
        <v>2454</v>
      </c>
      <c r="I185" t="s">
        <v>2455</v>
      </c>
      <c r="J185" t="s">
        <v>2456</v>
      </c>
      <c r="K185" t="s">
        <v>2457</v>
      </c>
      <c r="L185" t="s">
        <v>2458</v>
      </c>
      <c r="M185" t="s">
        <v>2459</v>
      </c>
      <c r="N185" t="s">
        <v>2460</v>
      </c>
      <c r="O185" t="s">
        <v>2461</v>
      </c>
      <c r="P185" t="s">
        <v>728</v>
      </c>
      <c r="Q185" t="s">
        <v>2462</v>
      </c>
      <c r="R185" s="77" t="s">
        <v>2463</v>
      </c>
      <c r="S185">
        <v>732</v>
      </c>
      <c r="T185" t="s">
        <v>273</v>
      </c>
      <c r="U185" t="s">
        <v>236</v>
      </c>
      <c r="V185">
        <v>1232</v>
      </c>
      <c r="W185" t="s">
        <v>1541</v>
      </c>
      <c r="X185" t="s">
        <v>109</v>
      </c>
      <c r="Y185" t="s">
        <v>109</v>
      </c>
      <c r="Z185" s="77" t="s">
        <v>257</v>
      </c>
      <c r="AA185" s="79">
        <v>373</v>
      </c>
      <c r="AB185" s="79" t="s">
        <v>206</v>
      </c>
      <c r="AC185" t="s">
        <v>2464</v>
      </c>
      <c r="AD185" s="77" t="s">
        <v>2465</v>
      </c>
      <c r="AE185" t="s">
        <v>118</v>
      </c>
      <c r="AF185" t="s">
        <v>118</v>
      </c>
      <c r="AG185" t="s">
        <v>2466</v>
      </c>
      <c r="AH185" t="s">
        <v>118</v>
      </c>
      <c r="AI185" t="s">
        <v>2467</v>
      </c>
    </row>
    <row r="186" spans="1:35">
      <c r="A186">
        <v>256</v>
      </c>
      <c r="B186" t="s">
        <v>648</v>
      </c>
      <c r="C186">
        <v>22258767</v>
      </c>
      <c r="D186">
        <v>22258768</v>
      </c>
      <c r="E186" t="s">
        <v>2468</v>
      </c>
      <c r="F186" t="s">
        <v>243</v>
      </c>
      <c r="G186" s="77" t="s">
        <v>222</v>
      </c>
      <c r="H186" t="s">
        <v>2469</v>
      </c>
      <c r="I186" t="s">
        <v>2470</v>
      </c>
      <c r="J186" t="s">
        <v>2471</v>
      </c>
      <c r="K186" t="s">
        <v>2472</v>
      </c>
      <c r="L186" t="s">
        <v>2473</v>
      </c>
      <c r="M186" t="s">
        <v>2474</v>
      </c>
      <c r="N186" t="s">
        <v>2475</v>
      </c>
      <c r="O186" t="s">
        <v>2476</v>
      </c>
      <c r="P186" t="s">
        <v>2477</v>
      </c>
      <c r="Q186" t="s">
        <v>2478</v>
      </c>
      <c r="R186" s="77" t="s">
        <v>1421</v>
      </c>
      <c r="S186">
        <v>731</v>
      </c>
      <c r="T186" t="s">
        <v>68</v>
      </c>
      <c r="U186" t="s">
        <v>256</v>
      </c>
      <c r="V186">
        <v>8896</v>
      </c>
      <c r="W186" t="s">
        <v>1245</v>
      </c>
      <c r="X186" t="s">
        <v>109</v>
      </c>
      <c r="Y186" t="s">
        <v>109</v>
      </c>
      <c r="Z186" s="77" t="s">
        <v>257</v>
      </c>
      <c r="AA186" s="79">
        <v>529</v>
      </c>
      <c r="AB186" s="79" t="s">
        <v>237</v>
      </c>
      <c r="AC186" t="s">
        <v>118</v>
      </c>
      <c r="AD186" s="77" t="s">
        <v>118</v>
      </c>
      <c r="AE186" t="s">
        <v>118</v>
      </c>
      <c r="AF186" t="s">
        <v>118</v>
      </c>
      <c r="AG186" t="s">
        <v>118</v>
      </c>
      <c r="AH186" t="s">
        <v>118</v>
      </c>
      <c r="AI186" t="s">
        <v>118</v>
      </c>
    </row>
    <row r="187" spans="1:35">
      <c r="A187">
        <v>257</v>
      </c>
      <c r="B187" t="s">
        <v>77</v>
      </c>
      <c r="C187">
        <v>5836704</v>
      </c>
      <c r="D187">
        <v>5836705</v>
      </c>
      <c r="E187" t="s">
        <v>2479</v>
      </c>
      <c r="F187" t="s">
        <v>223</v>
      </c>
      <c r="G187" s="77" t="s">
        <v>261</v>
      </c>
      <c r="H187" t="s">
        <v>2180</v>
      </c>
      <c r="I187" t="s">
        <v>2480</v>
      </c>
      <c r="J187" t="s">
        <v>2481</v>
      </c>
      <c r="K187" t="s">
        <v>2482</v>
      </c>
      <c r="L187" t="s">
        <v>1661</v>
      </c>
      <c r="M187" t="s">
        <v>2483</v>
      </c>
      <c r="N187" t="s">
        <v>2484</v>
      </c>
      <c r="O187" t="s">
        <v>2485</v>
      </c>
      <c r="P187" t="s">
        <v>2486</v>
      </c>
      <c r="Q187" t="s">
        <v>2487</v>
      </c>
      <c r="R187" s="77" t="s">
        <v>2488</v>
      </c>
      <c r="S187">
        <v>731</v>
      </c>
      <c r="T187" t="s">
        <v>273</v>
      </c>
      <c r="U187" t="s">
        <v>236</v>
      </c>
      <c r="V187">
        <v>532</v>
      </c>
      <c r="W187" t="s">
        <v>391</v>
      </c>
      <c r="X187" t="s">
        <v>109</v>
      </c>
      <c r="Y187" t="s">
        <v>109</v>
      </c>
      <c r="Z187" s="77" t="s">
        <v>257</v>
      </c>
      <c r="AA187" s="79">
        <v>648</v>
      </c>
      <c r="AB187" s="79" t="s">
        <v>206</v>
      </c>
      <c r="AC187" t="s">
        <v>2489</v>
      </c>
      <c r="AD187" s="77" t="s">
        <v>2490</v>
      </c>
      <c r="AE187" t="s">
        <v>118</v>
      </c>
      <c r="AF187" t="s">
        <v>118</v>
      </c>
      <c r="AG187" t="s">
        <v>118</v>
      </c>
      <c r="AH187" t="s">
        <v>118</v>
      </c>
      <c r="AI187" t="s">
        <v>118</v>
      </c>
    </row>
    <row r="188" spans="1:35">
      <c r="A188">
        <v>259</v>
      </c>
      <c r="B188" t="s">
        <v>73</v>
      </c>
      <c r="C188">
        <v>150732205</v>
      </c>
      <c r="D188">
        <v>150732206</v>
      </c>
      <c r="E188" t="s">
        <v>2491</v>
      </c>
      <c r="F188" t="s">
        <v>243</v>
      </c>
      <c r="G188" s="77" t="s">
        <v>261</v>
      </c>
      <c r="H188" t="s">
        <v>2492</v>
      </c>
      <c r="I188" t="s">
        <v>2493</v>
      </c>
      <c r="J188" t="s">
        <v>2494</v>
      </c>
      <c r="K188" t="s">
        <v>2495</v>
      </c>
      <c r="L188" t="s">
        <v>2496</v>
      </c>
      <c r="M188" t="s">
        <v>2497</v>
      </c>
      <c r="N188" t="s">
        <v>2498</v>
      </c>
      <c r="O188" t="s">
        <v>2499</v>
      </c>
      <c r="P188" t="s">
        <v>2500</v>
      </c>
      <c r="Q188" t="s">
        <v>2501</v>
      </c>
      <c r="R188" s="77" t="s">
        <v>2502</v>
      </c>
      <c r="S188">
        <v>730</v>
      </c>
      <c r="T188" t="s">
        <v>68</v>
      </c>
      <c r="U188" t="s">
        <v>236</v>
      </c>
      <c r="V188">
        <v>295</v>
      </c>
      <c r="W188" t="s">
        <v>627</v>
      </c>
      <c r="X188" t="s">
        <v>61</v>
      </c>
      <c r="Y188" t="s">
        <v>109</v>
      </c>
      <c r="Z188" s="77" t="s">
        <v>239</v>
      </c>
      <c r="AA188" s="79">
        <v>216</v>
      </c>
      <c r="AB188" s="79" t="s">
        <v>237</v>
      </c>
      <c r="AC188" t="s">
        <v>118</v>
      </c>
      <c r="AD188" s="77" t="s">
        <v>118</v>
      </c>
      <c r="AE188" t="s">
        <v>118</v>
      </c>
      <c r="AF188" t="s">
        <v>118</v>
      </c>
      <c r="AG188" t="s">
        <v>118</v>
      </c>
      <c r="AH188" t="s">
        <v>118</v>
      </c>
      <c r="AI188" t="s">
        <v>118</v>
      </c>
    </row>
    <row r="189" spans="1:35">
      <c r="A189">
        <v>269</v>
      </c>
      <c r="B189" t="s">
        <v>164</v>
      </c>
      <c r="C189">
        <v>15592367</v>
      </c>
      <c r="D189">
        <v>15592368</v>
      </c>
      <c r="E189" t="s">
        <v>2503</v>
      </c>
      <c r="F189" t="s">
        <v>223</v>
      </c>
      <c r="G189" s="77" t="s">
        <v>261</v>
      </c>
      <c r="H189" t="s">
        <v>2504</v>
      </c>
      <c r="I189" t="s">
        <v>2505</v>
      </c>
      <c r="J189" t="s">
        <v>2506</v>
      </c>
      <c r="K189" t="s">
        <v>2507</v>
      </c>
      <c r="L189" t="s">
        <v>2508</v>
      </c>
      <c r="M189" t="s">
        <v>2509</v>
      </c>
      <c r="N189" t="s">
        <v>2510</v>
      </c>
      <c r="O189" t="s">
        <v>2511</v>
      </c>
      <c r="P189" t="s">
        <v>2512</v>
      </c>
      <c r="Q189" t="s">
        <v>2513</v>
      </c>
      <c r="R189" s="77" t="s">
        <v>2514</v>
      </c>
      <c r="S189">
        <v>722</v>
      </c>
      <c r="T189" t="s">
        <v>68</v>
      </c>
      <c r="U189" t="s">
        <v>236</v>
      </c>
      <c r="V189">
        <v>951</v>
      </c>
      <c r="W189" t="s">
        <v>930</v>
      </c>
      <c r="X189" t="s">
        <v>61</v>
      </c>
      <c r="Y189" t="s">
        <v>109</v>
      </c>
      <c r="Z189" s="77" t="s">
        <v>257</v>
      </c>
      <c r="AA189" s="79">
        <v>670</v>
      </c>
      <c r="AB189" s="79" t="s">
        <v>237</v>
      </c>
      <c r="AC189" t="s">
        <v>118</v>
      </c>
      <c r="AD189" s="77" t="s">
        <v>118</v>
      </c>
      <c r="AE189" t="s">
        <v>118</v>
      </c>
      <c r="AF189" t="s">
        <v>118</v>
      </c>
      <c r="AG189" t="s">
        <v>2515</v>
      </c>
      <c r="AH189" t="s">
        <v>118</v>
      </c>
      <c r="AI189" t="s">
        <v>2516</v>
      </c>
    </row>
    <row r="190" spans="1:35">
      <c r="A190">
        <v>270</v>
      </c>
      <c r="B190" t="s">
        <v>182</v>
      </c>
      <c r="C190">
        <v>28847583</v>
      </c>
      <c r="D190">
        <v>28847584</v>
      </c>
      <c r="E190" t="s">
        <v>2517</v>
      </c>
      <c r="F190" t="s">
        <v>223</v>
      </c>
      <c r="G190" s="77" t="s">
        <v>261</v>
      </c>
      <c r="H190" t="s">
        <v>1045</v>
      </c>
      <c r="I190" t="s">
        <v>2518</v>
      </c>
      <c r="J190" t="s">
        <v>2519</v>
      </c>
      <c r="K190" t="s">
        <v>2520</v>
      </c>
      <c r="L190" t="s">
        <v>2521</v>
      </c>
      <c r="M190" t="s">
        <v>1573</v>
      </c>
      <c r="N190" t="s">
        <v>2522</v>
      </c>
      <c r="O190" t="s">
        <v>2523</v>
      </c>
      <c r="P190" t="s">
        <v>2524</v>
      </c>
      <c r="Q190" t="s">
        <v>1401</v>
      </c>
      <c r="R190" s="77" t="s">
        <v>2525</v>
      </c>
      <c r="S190">
        <v>720</v>
      </c>
      <c r="T190" t="s">
        <v>255</v>
      </c>
      <c r="U190" t="s">
        <v>256</v>
      </c>
      <c r="V190">
        <v>3181</v>
      </c>
      <c r="W190" t="s">
        <v>466</v>
      </c>
      <c r="X190" t="s">
        <v>109</v>
      </c>
      <c r="Y190" t="s">
        <v>109</v>
      </c>
      <c r="Z190" s="77" t="s">
        <v>257</v>
      </c>
      <c r="AA190" s="79">
        <v>823</v>
      </c>
      <c r="AB190" s="79" t="s">
        <v>206</v>
      </c>
      <c r="AC190" t="s">
        <v>2526</v>
      </c>
      <c r="AD190" s="77" t="s">
        <v>2527</v>
      </c>
      <c r="AE190" t="s">
        <v>118</v>
      </c>
      <c r="AF190" t="s">
        <v>118</v>
      </c>
      <c r="AG190" t="s">
        <v>2528</v>
      </c>
      <c r="AH190" t="s">
        <v>118</v>
      </c>
      <c r="AI190" t="s">
        <v>2529</v>
      </c>
    </row>
    <row r="191" spans="1:35">
      <c r="A191">
        <v>273</v>
      </c>
      <c r="B191" t="s">
        <v>155</v>
      </c>
      <c r="C191">
        <v>132843921</v>
      </c>
      <c r="D191">
        <v>132843922</v>
      </c>
      <c r="E191" t="s">
        <v>62</v>
      </c>
      <c r="F191" t="s">
        <v>261</v>
      </c>
      <c r="G191" s="77" t="s">
        <v>243</v>
      </c>
      <c r="H191" t="s">
        <v>2530</v>
      </c>
      <c r="I191" t="s">
        <v>2531</v>
      </c>
      <c r="J191" t="s">
        <v>2008</v>
      </c>
      <c r="K191" t="s">
        <v>2532</v>
      </c>
      <c r="L191" t="s">
        <v>343</v>
      </c>
      <c r="M191" t="s">
        <v>2533</v>
      </c>
      <c r="N191" t="s">
        <v>2534</v>
      </c>
      <c r="O191" t="s">
        <v>735</v>
      </c>
      <c r="P191" t="s">
        <v>2535</v>
      </c>
      <c r="Q191" t="s">
        <v>2233</v>
      </c>
      <c r="R191" s="77" t="s">
        <v>2536</v>
      </c>
      <c r="S191">
        <v>717</v>
      </c>
      <c r="T191" t="s">
        <v>1838</v>
      </c>
      <c r="U191" t="s">
        <v>256</v>
      </c>
      <c r="V191">
        <v>4287</v>
      </c>
      <c r="W191" t="s">
        <v>376</v>
      </c>
      <c r="X191" t="s">
        <v>109</v>
      </c>
      <c r="Y191" t="s">
        <v>109</v>
      </c>
      <c r="Z191" s="77" t="s">
        <v>239</v>
      </c>
      <c r="AA191" s="79">
        <v>485</v>
      </c>
      <c r="AB191" s="79" t="s">
        <v>206</v>
      </c>
      <c r="AC191" t="s">
        <v>2537</v>
      </c>
      <c r="AD191" s="77" t="s">
        <v>2538</v>
      </c>
      <c r="AE191" t="s">
        <v>63</v>
      </c>
      <c r="AF191" t="s">
        <v>2539</v>
      </c>
      <c r="AG191" t="s">
        <v>2540</v>
      </c>
      <c r="AH191" t="s">
        <v>2541</v>
      </c>
      <c r="AI191" t="s">
        <v>2541</v>
      </c>
    </row>
    <row r="192" spans="1:35">
      <c r="A192">
        <v>274</v>
      </c>
      <c r="B192" t="s">
        <v>60</v>
      </c>
      <c r="C192">
        <v>97808912</v>
      </c>
      <c r="D192">
        <v>97808913</v>
      </c>
      <c r="E192" t="s">
        <v>2542</v>
      </c>
      <c r="F192" t="s">
        <v>243</v>
      </c>
      <c r="G192" s="77" t="s">
        <v>222</v>
      </c>
      <c r="H192" t="s">
        <v>2543</v>
      </c>
      <c r="I192" t="s">
        <v>2544</v>
      </c>
      <c r="J192" t="s">
        <v>2545</v>
      </c>
      <c r="K192" t="s">
        <v>2546</v>
      </c>
      <c r="L192" t="s">
        <v>2547</v>
      </c>
      <c r="M192" t="s">
        <v>2548</v>
      </c>
      <c r="N192" t="s">
        <v>2549</v>
      </c>
      <c r="O192" t="s">
        <v>2550</v>
      </c>
      <c r="P192" t="s">
        <v>2551</v>
      </c>
      <c r="Q192" t="s">
        <v>1648</v>
      </c>
      <c r="R192" s="77" t="s">
        <v>2552</v>
      </c>
      <c r="S192">
        <v>715</v>
      </c>
      <c r="T192" t="s">
        <v>255</v>
      </c>
      <c r="U192" t="s">
        <v>236</v>
      </c>
      <c r="V192">
        <v>32309</v>
      </c>
      <c r="W192" t="s">
        <v>915</v>
      </c>
      <c r="X192" t="s">
        <v>109</v>
      </c>
      <c r="Y192" t="s">
        <v>109</v>
      </c>
      <c r="Z192" s="77" t="s">
        <v>257</v>
      </c>
      <c r="AA192" s="79">
        <v>727</v>
      </c>
      <c r="AB192" s="79" t="s">
        <v>237</v>
      </c>
      <c r="AC192" t="s">
        <v>118</v>
      </c>
      <c r="AD192" s="77" t="s">
        <v>118</v>
      </c>
      <c r="AE192" t="s">
        <v>118</v>
      </c>
      <c r="AF192" t="s">
        <v>118</v>
      </c>
      <c r="AG192" t="s">
        <v>2553</v>
      </c>
      <c r="AH192" t="s">
        <v>118</v>
      </c>
      <c r="AI192" t="s">
        <v>118</v>
      </c>
    </row>
    <row r="193" spans="1:35">
      <c r="A193">
        <v>275</v>
      </c>
      <c r="B193" t="s">
        <v>73</v>
      </c>
      <c r="C193">
        <v>15320698</v>
      </c>
      <c r="D193">
        <v>15320699</v>
      </c>
      <c r="E193" t="s">
        <v>2554</v>
      </c>
      <c r="F193" t="s">
        <v>222</v>
      </c>
      <c r="G193" s="77" t="s">
        <v>243</v>
      </c>
      <c r="H193" t="s">
        <v>1104</v>
      </c>
      <c r="I193" t="s">
        <v>2555</v>
      </c>
      <c r="J193" t="s">
        <v>2556</v>
      </c>
      <c r="K193" t="s">
        <v>2557</v>
      </c>
      <c r="L193" t="s">
        <v>2355</v>
      </c>
      <c r="M193" t="s">
        <v>2558</v>
      </c>
      <c r="N193" t="s">
        <v>2559</v>
      </c>
      <c r="O193" t="s">
        <v>1437</v>
      </c>
      <c r="P193" t="s">
        <v>2560</v>
      </c>
      <c r="Q193" t="s">
        <v>2561</v>
      </c>
      <c r="R193" s="77" t="s">
        <v>1120</v>
      </c>
      <c r="S193">
        <v>713</v>
      </c>
      <c r="T193" t="s">
        <v>235</v>
      </c>
      <c r="U193" t="s">
        <v>236</v>
      </c>
      <c r="V193">
        <v>15444</v>
      </c>
      <c r="W193" t="s">
        <v>521</v>
      </c>
      <c r="X193" t="s">
        <v>109</v>
      </c>
      <c r="Y193" t="s">
        <v>109</v>
      </c>
      <c r="Z193" s="77" t="s">
        <v>257</v>
      </c>
      <c r="AA193" s="79">
        <v>640</v>
      </c>
      <c r="AB193" s="79" t="s">
        <v>237</v>
      </c>
      <c r="AC193" t="s">
        <v>118</v>
      </c>
      <c r="AD193" s="77" t="s">
        <v>118</v>
      </c>
      <c r="AE193" t="s">
        <v>118</v>
      </c>
      <c r="AF193" t="s">
        <v>118</v>
      </c>
      <c r="AG193" t="s">
        <v>118</v>
      </c>
      <c r="AH193" t="s">
        <v>118</v>
      </c>
      <c r="AI193" t="s">
        <v>118</v>
      </c>
    </row>
    <row r="194" spans="1:35">
      <c r="A194">
        <v>276</v>
      </c>
      <c r="B194" t="s">
        <v>220</v>
      </c>
      <c r="C194">
        <v>127136386</v>
      </c>
      <c r="D194">
        <v>127136387</v>
      </c>
      <c r="E194" t="s">
        <v>2562</v>
      </c>
      <c r="F194" t="s">
        <v>243</v>
      </c>
      <c r="G194" s="77" t="s">
        <v>223</v>
      </c>
      <c r="H194" t="s">
        <v>2563</v>
      </c>
      <c r="I194" t="s">
        <v>2564</v>
      </c>
      <c r="J194" t="s">
        <v>2565</v>
      </c>
      <c r="K194" t="s">
        <v>2566</v>
      </c>
      <c r="L194" t="s">
        <v>2567</v>
      </c>
      <c r="M194" t="s">
        <v>2568</v>
      </c>
      <c r="N194" t="s">
        <v>2569</v>
      </c>
      <c r="O194" t="s">
        <v>2570</v>
      </c>
      <c r="P194" t="s">
        <v>2571</v>
      </c>
      <c r="Q194" t="s">
        <v>2572</v>
      </c>
      <c r="R194" s="77" t="s">
        <v>2573</v>
      </c>
      <c r="S194">
        <v>713</v>
      </c>
      <c r="T194" t="s">
        <v>273</v>
      </c>
      <c r="U194" t="s">
        <v>236</v>
      </c>
      <c r="V194">
        <v>284</v>
      </c>
      <c r="W194" t="s">
        <v>627</v>
      </c>
      <c r="X194" t="s">
        <v>61</v>
      </c>
      <c r="Y194" t="s">
        <v>109</v>
      </c>
      <c r="Z194" s="77" t="s">
        <v>239</v>
      </c>
      <c r="AA194" s="79">
        <v>1134</v>
      </c>
      <c r="AB194" s="79" t="s">
        <v>206</v>
      </c>
      <c r="AC194" t="s">
        <v>2574</v>
      </c>
      <c r="AD194" s="77" t="s">
        <v>2575</v>
      </c>
      <c r="AE194" t="s">
        <v>118</v>
      </c>
      <c r="AF194" t="s">
        <v>118</v>
      </c>
      <c r="AG194" t="s">
        <v>118</v>
      </c>
      <c r="AH194" t="s">
        <v>118</v>
      </c>
      <c r="AI194" t="s">
        <v>2576</v>
      </c>
    </row>
    <row r="195" spans="1:35">
      <c r="A195">
        <v>279</v>
      </c>
      <c r="B195" t="s">
        <v>77</v>
      </c>
      <c r="C195">
        <v>97682365</v>
      </c>
      <c r="D195">
        <v>97682366</v>
      </c>
      <c r="E195" t="s">
        <v>2577</v>
      </c>
      <c r="F195" t="s">
        <v>223</v>
      </c>
      <c r="G195" s="77" t="s">
        <v>261</v>
      </c>
      <c r="H195" t="s">
        <v>2578</v>
      </c>
      <c r="I195" t="s">
        <v>2579</v>
      </c>
      <c r="J195" t="s">
        <v>2580</v>
      </c>
      <c r="K195" t="s">
        <v>864</v>
      </c>
      <c r="L195" t="s">
        <v>2581</v>
      </c>
      <c r="M195" t="s">
        <v>2078</v>
      </c>
      <c r="N195" t="s">
        <v>2582</v>
      </c>
      <c r="O195" t="s">
        <v>2125</v>
      </c>
      <c r="P195" t="s">
        <v>2583</v>
      </c>
      <c r="Q195" t="s">
        <v>2584</v>
      </c>
      <c r="R195" s="77" t="s">
        <v>2585</v>
      </c>
      <c r="S195">
        <v>712</v>
      </c>
      <c r="T195" t="s">
        <v>520</v>
      </c>
      <c r="U195" t="s">
        <v>236</v>
      </c>
      <c r="V195">
        <v>1080</v>
      </c>
      <c r="W195" t="s">
        <v>404</v>
      </c>
      <c r="X195" t="s">
        <v>109</v>
      </c>
      <c r="Y195" t="s">
        <v>109</v>
      </c>
      <c r="Z195" s="77" t="s">
        <v>257</v>
      </c>
      <c r="AA195" s="79">
        <v>740</v>
      </c>
      <c r="AB195" s="79" t="s">
        <v>237</v>
      </c>
      <c r="AC195" t="s">
        <v>118</v>
      </c>
      <c r="AD195" s="77" t="s">
        <v>118</v>
      </c>
      <c r="AE195" t="s">
        <v>118</v>
      </c>
      <c r="AF195" t="s">
        <v>118</v>
      </c>
      <c r="AG195" t="s">
        <v>2586</v>
      </c>
      <c r="AH195" t="s">
        <v>118</v>
      </c>
      <c r="AI195" t="s">
        <v>2587</v>
      </c>
    </row>
    <row r="196" spans="1:35">
      <c r="A196">
        <v>281</v>
      </c>
      <c r="B196" t="s">
        <v>75</v>
      </c>
      <c r="C196">
        <v>113307042</v>
      </c>
      <c r="D196">
        <v>113307043</v>
      </c>
      <c r="E196" t="s">
        <v>2588</v>
      </c>
      <c r="F196" t="s">
        <v>223</v>
      </c>
      <c r="G196" s="77" t="s">
        <v>222</v>
      </c>
      <c r="H196" t="s">
        <v>2589</v>
      </c>
      <c r="I196" t="s">
        <v>2590</v>
      </c>
      <c r="J196" t="s">
        <v>2591</v>
      </c>
      <c r="K196" t="s">
        <v>2592</v>
      </c>
      <c r="L196" t="s">
        <v>2593</v>
      </c>
      <c r="M196" t="s">
        <v>681</v>
      </c>
      <c r="N196" t="s">
        <v>2594</v>
      </c>
      <c r="O196" t="s">
        <v>2595</v>
      </c>
      <c r="P196" t="s">
        <v>370</v>
      </c>
      <c r="Q196" t="s">
        <v>2596</v>
      </c>
      <c r="R196" s="77" t="s">
        <v>2597</v>
      </c>
      <c r="S196">
        <v>710</v>
      </c>
      <c r="T196" t="s">
        <v>68</v>
      </c>
      <c r="U196" t="s">
        <v>256</v>
      </c>
      <c r="V196">
        <v>12718</v>
      </c>
      <c r="W196" t="s">
        <v>404</v>
      </c>
      <c r="X196" t="s">
        <v>109</v>
      </c>
      <c r="Y196" t="s">
        <v>109</v>
      </c>
      <c r="Z196" s="77" t="s">
        <v>239</v>
      </c>
      <c r="AA196" s="79">
        <v>887</v>
      </c>
      <c r="AB196" s="79" t="s">
        <v>237</v>
      </c>
      <c r="AC196" t="s">
        <v>118</v>
      </c>
      <c r="AD196" s="77" t="s">
        <v>118</v>
      </c>
      <c r="AE196" t="s">
        <v>118</v>
      </c>
      <c r="AF196" t="s">
        <v>118</v>
      </c>
      <c r="AG196" t="s">
        <v>2598</v>
      </c>
      <c r="AH196" t="s">
        <v>118</v>
      </c>
      <c r="AI196" t="s">
        <v>2599</v>
      </c>
    </row>
    <row r="197" spans="1:35">
      <c r="A197">
        <v>282</v>
      </c>
      <c r="B197" t="s">
        <v>143</v>
      </c>
      <c r="C197">
        <v>186212113</v>
      </c>
      <c r="D197">
        <v>186212114</v>
      </c>
      <c r="E197" t="s">
        <v>2600</v>
      </c>
      <c r="F197" t="s">
        <v>222</v>
      </c>
      <c r="G197" s="77" t="s">
        <v>223</v>
      </c>
      <c r="H197" t="s">
        <v>2601</v>
      </c>
      <c r="I197" t="s">
        <v>2602</v>
      </c>
      <c r="J197" t="s">
        <v>2603</v>
      </c>
      <c r="K197" t="s">
        <v>2604</v>
      </c>
      <c r="L197" t="s">
        <v>2605</v>
      </c>
      <c r="M197" t="s">
        <v>1154</v>
      </c>
      <c r="N197" t="s">
        <v>1636</v>
      </c>
      <c r="O197" t="s">
        <v>1088</v>
      </c>
      <c r="P197" t="s">
        <v>2606</v>
      </c>
      <c r="Q197" t="s">
        <v>2607</v>
      </c>
      <c r="R197" s="77" t="s">
        <v>548</v>
      </c>
      <c r="S197">
        <v>710</v>
      </c>
      <c r="T197" t="s">
        <v>1838</v>
      </c>
      <c r="U197" t="s">
        <v>256</v>
      </c>
      <c r="V197">
        <v>327</v>
      </c>
      <c r="W197" t="s">
        <v>1652</v>
      </c>
      <c r="X197" t="s">
        <v>109</v>
      </c>
      <c r="Y197" t="s">
        <v>109</v>
      </c>
      <c r="Z197" s="77" t="s">
        <v>239</v>
      </c>
      <c r="AA197" s="79">
        <v>1097</v>
      </c>
      <c r="AB197" s="79" t="s">
        <v>237</v>
      </c>
      <c r="AC197" t="s">
        <v>118</v>
      </c>
      <c r="AD197" s="77" t="s">
        <v>118</v>
      </c>
      <c r="AE197" t="s">
        <v>118</v>
      </c>
      <c r="AF197" t="s">
        <v>118</v>
      </c>
      <c r="AG197" t="s">
        <v>118</v>
      </c>
      <c r="AH197" t="s">
        <v>118</v>
      </c>
      <c r="AI197" t="s">
        <v>118</v>
      </c>
    </row>
    <row r="198" spans="1:35">
      <c r="A198">
        <v>284</v>
      </c>
      <c r="B198" t="s">
        <v>74</v>
      </c>
      <c r="C198">
        <v>48631522</v>
      </c>
      <c r="D198">
        <v>48631523</v>
      </c>
      <c r="E198" t="s">
        <v>2608</v>
      </c>
      <c r="F198" t="s">
        <v>243</v>
      </c>
      <c r="G198" s="77" t="s">
        <v>222</v>
      </c>
      <c r="H198" t="s">
        <v>2609</v>
      </c>
      <c r="I198" t="s">
        <v>2610</v>
      </c>
      <c r="J198" t="s">
        <v>2611</v>
      </c>
      <c r="K198" t="s">
        <v>2612</v>
      </c>
      <c r="L198" t="s">
        <v>2613</v>
      </c>
      <c r="M198" t="s">
        <v>2614</v>
      </c>
      <c r="N198" t="s">
        <v>2615</v>
      </c>
      <c r="O198" t="s">
        <v>2616</v>
      </c>
      <c r="P198" t="s">
        <v>2617</v>
      </c>
      <c r="Q198" t="s">
        <v>2618</v>
      </c>
      <c r="R198" s="77" t="s">
        <v>2619</v>
      </c>
      <c r="S198">
        <v>709</v>
      </c>
      <c r="T198" t="s">
        <v>68</v>
      </c>
      <c r="U198" t="s">
        <v>256</v>
      </c>
      <c r="V198">
        <v>3922</v>
      </c>
      <c r="W198" t="s">
        <v>451</v>
      </c>
      <c r="X198" t="s">
        <v>109</v>
      </c>
      <c r="Y198" t="s">
        <v>109</v>
      </c>
      <c r="Z198" s="77" t="s">
        <v>257</v>
      </c>
      <c r="AA198" s="79">
        <v>517</v>
      </c>
      <c r="AB198" s="79" t="s">
        <v>237</v>
      </c>
      <c r="AC198" t="s">
        <v>118</v>
      </c>
      <c r="AD198" s="77" t="s">
        <v>118</v>
      </c>
      <c r="AE198" t="s">
        <v>118</v>
      </c>
      <c r="AF198" t="s">
        <v>118</v>
      </c>
      <c r="AG198" t="s">
        <v>118</v>
      </c>
      <c r="AH198" t="s">
        <v>118</v>
      </c>
      <c r="AI198" t="s">
        <v>118</v>
      </c>
    </row>
    <row r="199" spans="1:35">
      <c r="A199">
        <v>286</v>
      </c>
      <c r="B199" t="s">
        <v>648</v>
      </c>
      <c r="C199">
        <v>17524065</v>
      </c>
      <c r="D199">
        <v>17524066</v>
      </c>
      <c r="E199" t="s">
        <v>2620</v>
      </c>
      <c r="F199" t="s">
        <v>243</v>
      </c>
      <c r="G199" s="77" t="s">
        <v>222</v>
      </c>
      <c r="H199" t="s">
        <v>2621</v>
      </c>
      <c r="I199" t="s">
        <v>2622</v>
      </c>
      <c r="J199" t="s">
        <v>2623</v>
      </c>
      <c r="K199" t="s">
        <v>2624</v>
      </c>
      <c r="L199" t="s">
        <v>2625</v>
      </c>
      <c r="M199" t="s">
        <v>2626</v>
      </c>
      <c r="N199" t="s">
        <v>2627</v>
      </c>
      <c r="O199" t="s">
        <v>2628</v>
      </c>
      <c r="P199" t="s">
        <v>2629</v>
      </c>
      <c r="Q199" t="s">
        <v>1924</v>
      </c>
      <c r="R199" s="77" t="s">
        <v>2630</v>
      </c>
      <c r="S199">
        <v>708</v>
      </c>
      <c r="T199" t="s">
        <v>68</v>
      </c>
      <c r="U199" t="s">
        <v>256</v>
      </c>
      <c r="V199">
        <v>2794</v>
      </c>
      <c r="W199" t="s">
        <v>419</v>
      </c>
      <c r="X199" t="s">
        <v>109</v>
      </c>
      <c r="Y199" t="s">
        <v>109</v>
      </c>
      <c r="Z199" s="77" t="s">
        <v>257</v>
      </c>
      <c r="AA199" s="79">
        <v>1021</v>
      </c>
      <c r="AB199" s="79" t="s">
        <v>237</v>
      </c>
      <c r="AC199" t="s">
        <v>118</v>
      </c>
      <c r="AD199" s="77" t="s">
        <v>118</v>
      </c>
      <c r="AE199" t="s">
        <v>118</v>
      </c>
      <c r="AF199" t="s">
        <v>118</v>
      </c>
      <c r="AG199" t="s">
        <v>118</v>
      </c>
      <c r="AH199" t="s">
        <v>118</v>
      </c>
      <c r="AI199" t="s">
        <v>118</v>
      </c>
    </row>
    <row r="200" spans="1:35">
      <c r="A200">
        <v>288</v>
      </c>
      <c r="B200" t="s">
        <v>66</v>
      </c>
      <c r="C200">
        <v>31565963</v>
      </c>
      <c r="D200">
        <v>31565964</v>
      </c>
      <c r="E200" t="s">
        <v>2631</v>
      </c>
      <c r="F200" t="s">
        <v>223</v>
      </c>
      <c r="G200" s="77" t="s">
        <v>261</v>
      </c>
      <c r="H200" t="s">
        <v>2632</v>
      </c>
      <c r="I200" t="s">
        <v>2633</v>
      </c>
      <c r="J200" t="s">
        <v>2634</v>
      </c>
      <c r="K200" t="s">
        <v>2635</v>
      </c>
      <c r="L200" t="s">
        <v>2636</v>
      </c>
      <c r="M200" t="s">
        <v>2637</v>
      </c>
      <c r="N200" t="s">
        <v>2638</v>
      </c>
      <c r="O200" t="s">
        <v>2639</v>
      </c>
      <c r="P200" t="s">
        <v>2640</v>
      </c>
      <c r="Q200" t="s">
        <v>2641</v>
      </c>
      <c r="R200" s="77" t="s">
        <v>2487</v>
      </c>
      <c r="S200">
        <v>706</v>
      </c>
      <c r="T200" t="s">
        <v>68</v>
      </c>
      <c r="U200" t="s">
        <v>256</v>
      </c>
      <c r="V200">
        <v>8039</v>
      </c>
      <c r="W200" t="s">
        <v>763</v>
      </c>
      <c r="X200" t="s">
        <v>109</v>
      </c>
      <c r="Y200" t="s">
        <v>109</v>
      </c>
      <c r="Z200" s="77" t="s">
        <v>257</v>
      </c>
      <c r="AA200" s="79">
        <v>442</v>
      </c>
      <c r="AB200" s="79" t="s">
        <v>237</v>
      </c>
      <c r="AC200" t="s">
        <v>118</v>
      </c>
      <c r="AD200" s="77" t="s">
        <v>118</v>
      </c>
      <c r="AE200" t="s">
        <v>118</v>
      </c>
      <c r="AF200" t="s">
        <v>118</v>
      </c>
      <c r="AG200" t="s">
        <v>118</v>
      </c>
      <c r="AH200" t="s">
        <v>118</v>
      </c>
      <c r="AI200" t="s">
        <v>118</v>
      </c>
    </row>
    <row r="201" spans="1:35">
      <c r="A201">
        <v>290</v>
      </c>
      <c r="B201" t="s">
        <v>60</v>
      </c>
      <c r="C201">
        <v>70519963</v>
      </c>
      <c r="D201">
        <v>70519964</v>
      </c>
      <c r="E201" t="s">
        <v>2642</v>
      </c>
      <c r="F201" t="s">
        <v>223</v>
      </c>
      <c r="G201" s="77" t="s">
        <v>222</v>
      </c>
      <c r="H201" t="s">
        <v>2643</v>
      </c>
      <c r="I201" t="s">
        <v>2644</v>
      </c>
      <c r="J201" t="s">
        <v>2645</v>
      </c>
      <c r="K201" t="s">
        <v>2646</v>
      </c>
      <c r="L201" t="s">
        <v>2647</v>
      </c>
      <c r="M201" t="s">
        <v>2648</v>
      </c>
      <c r="N201" t="s">
        <v>2649</v>
      </c>
      <c r="O201" t="s">
        <v>2650</v>
      </c>
      <c r="P201" t="s">
        <v>2651</v>
      </c>
      <c r="Q201" t="s">
        <v>2652</v>
      </c>
      <c r="R201" s="77" t="s">
        <v>2653</v>
      </c>
      <c r="S201">
        <v>705</v>
      </c>
      <c r="T201" t="s">
        <v>255</v>
      </c>
      <c r="U201" t="s">
        <v>236</v>
      </c>
      <c r="V201">
        <v>12918</v>
      </c>
      <c r="W201" t="s">
        <v>274</v>
      </c>
      <c r="X201" t="s">
        <v>61</v>
      </c>
      <c r="Y201" t="s">
        <v>109</v>
      </c>
      <c r="Z201" s="77" t="s">
        <v>239</v>
      </c>
      <c r="AA201" s="79">
        <v>1111</v>
      </c>
      <c r="AB201" s="79" t="s">
        <v>237</v>
      </c>
      <c r="AC201" t="s">
        <v>118</v>
      </c>
      <c r="AD201" s="77" t="s">
        <v>118</v>
      </c>
      <c r="AE201" t="s">
        <v>118</v>
      </c>
      <c r="AF201" t="s">
        <v>118</v>
      </c>
      <c r="AG201" t="s">
        <v>2654</v>
      </c>
      <c r="AH201" t="s">
        <v>118</v>
      </c>
      <c r="AI201" t="s">
        <v>2655</v>
      </c>
    </row>
    <row r="202" spans="1:35">
      <c r="A202">
        <v>292</v>
      </c>
      <c r="B202" t="s">
        <v>151</v>
      </c>
      <c r="C202">
        <v>48136954</v>
      </c>
      <c r="D202">
        <v>48136955</v>
      </c>
      <c r="E202" t="s">
        <v>2656</v>
      </c>
      <c r="F202" t="s">
        <v>223</v>
      </c>
      <c r="G202" s="77" t="s">
        <v>261</v>
      </c>
      <c r="H202" t="s">
        <v>2657</v>
      </c>
      <c r="I202" t="s">
        <v>2658</v>
      </c>
      <c r="J202" t="s">
        <v>2635</v>
      </c>
      <c r="K202" t="s">
        <v>2659</v>
      </c>
      <c r="L202" t="s">
        <v>2660</v>
      </c>
      <c r="M202" t="s">
        <v>2661</v>
      </c>
      <c r="N202" t="s">
        <v>2662</v>
      </c>
      <c r="O202" t="s">
        <v>2663</v>
      </c>
      <c r="P202" t="s">
        <v>2664</v>
      </c>
      <c r="Q202" t="s">
        <v>2665</v>
      </c>
      <c r="R202" s="77" t="s">
        <v>2666</v>
      </c>
      <c r="S202">
        <v>703</v>
      </c>
      <c r="T202" t="s">
        <v>520</v>
      </c>
      <c r="U202" t="s">
        <v>256</v>
      </c>
      <c r="V202">
        <v>2018</v>
      </c>
      <c r="W202" t="s">
        <v>701</v>
      </c>
      <c r="X202" t="s">
        <v>109</v>
      </c>
      <c r="Y202" t="s">
        <v>109</v>
      </c>
      <c r="Z202" s="77" t="s">
        <v>257</v>
      </c>
      <c r="AA202" s="79">
        <v>378</v>
      </c>
      <c r="AB202" s="79" t="s">
        <v>237</v>
      </c>
      <c r="AC202" t="s">
        <v>118</v>
      </c>
      <c r="AD202" s="77" t="s">
        <v>118</v>
      </c>
      <c r="AE202" t="s">
        <v>118</v>
      </c>
      <c r="AF202" t="s">
        <v>118</v>
      </c>
      <c r="AG202" t="s">
        <v>118</v>
      </c>
      <c r="AH202" t="s">
        <v>118</v>
      </c>
      <c r="AI202" t="s">
        <v>118</v>
      </c>
    </row>
    <row r="203" spans="1:35">
      <c r="A203">
        <v>293</v>
      </c>
      <c r="B203" t="s">
        <v>73</v>
      </c>
      <c r="C203">
        <v>105292174</v>
      </c>
      <c r="D203">
        <v>105292175</v>
      </c>
      <c r="E203" t="s">
        <v>2667</v>
      </c>
      <c r="F203" t="s">
        <v>243</v>
      </c>
      <c r="G203" s="77" t="s">
        <v>261</v>
      </c>
      <c r="H203" t="s">
        <v>1503</v>
      </c>
      <c r="I203" t="s">
        <v>2668</v>
      </c>
      <c r="J203" t="s">
        <v>2669</v>
      </c>
      <c r="K203" t="s">
        <v>2670</v>
      </c>
      <c r="L203" t="s">
        <v>2671</v>
      </c>
      <c r="M203" t="s">
        <v>2672</v>
      </c>
      <c r="N203" t="s">
        <v>2673</v>
      </c>
      <c r="O203" t="s">
        <v>2674</v>
      </c>
      <c r="P203" t="s">
        <v>1698</v>
      </c>
      <c r="Q203" t="s">
        <v>2675</v>
      </c>
      <c r="R203" s="77" t="s">
        <v>2676</v>
      </c>
      <c r="S203">
        <v>702</v>
      </c>
      <c r="T203" t="s">
        <v>520</v>
      </c>
      <c r="U203" t="s">
        <v>236</v>
      </c>
      <c r="V203">
        <v>3580</v>
      </c>
      <c r="W203" t="s">
        <v>507</v>
      </c>
      <c r="X203" t="s">
        <v>109</v>
      </c>
      <c r="Y203" t="s">
        <v>109</v>
      </c>
      <c r="Z203" s="77" t="s">
        <v>239</v>
      </c>
      <c r="AA203" s="79">
        <v>219</v>
      </c>
      <c r="AB203" s="79" t="s">
        <v>237</v>
      </c>
      <c r="AC203" t="s">
        <v>118</v>
      </c>
      <c r="AD203" s="77" t="s">
        <v>118</v>
      </c>
      <c r="AE203" t="s">
        <v>118</v>
      </c>
      <c r="AF203" t="s">
        <v>118</v>
      </c>
      <c r="AG203" t="s">
        <v>118</v>
      </c>
      <c r="AH203" t="s">
        <v>118</v>
      </c>
      <c r="AI203" t="s">
        <v>118</v>
      </c>
    </row>
    <row r="204" spans="1:35">
      <c r="A204">
        <v>294</v>
      </c>
      <c r="B204" t="s">
        <v>73</v>
      </c>
      <c r="C204">
        <v>132976614</v>
      </c>
      <c r="D204">
        <v>132976615</v>
      </c>
      <c r="E204" t="s">
        <v>2677</v>
      </c>
      <c r="F204" t="s">
        <v>223</v>
      </c>
      <c r="G204" s="77" t="s">
        <v>261</v>
      </c>
      <c r="H204" t="s">
        <v>2657</v>
      </c>
      <c r="I204" t="s">
        <v>2678</v>
      </c>
      <c r="J204" t="s">
        <v>2679</v>
      </c>
      <c r="K204" t="s">
        <v>2680</v>
      </c>
      <c r="L204" t="s">
        <v>2681</v>
      </c>
      <c r="M204" t="s">
        <v>2682</v>
      </c>
      <c r="N204" t="s">
        <v>2683</v>
      </c>
      <c r="O204" t="s">
        <v>2684</v>
      </c>
      <c r="P204" t="s">
        <v>1164</v>
      </c>
      <c r="Q204" t="s">
        <v>877</v>
      </c>
      <c r="R204" s="77" t="s">
        <v>885</v>
      </c>
      <c r="S204">
        <v>702</v>
      </c>
      <c r="T204" t="s">
        <v>255</v>
      </c>
      <c r="U204" t="s">
        <v>236</v>
      </c>
      <c r="V204">
        <v>248</v>
      </c>
      <c r="W204" t="s">
        <v>481</v>
      </c>
      <c r="X204" t="s">
        <v>109</v>
      </c>
      <c r="Y204" t="s">
        <v>109</v>
      </c>
      <c r="Z204" s="77" t="s">
        <v>257</v>
      </c>
      <c r="AA204" s="79">
        <v>1044</v>
      </c>
      <c r="AB204" s="79" t="s">
        <v>237</v>
      </c>
      <c r="AC204" t="s">
        <v>118</v>
      </c>
      <c r="AD204" s="77" t="s">
        <v>118</v>
      </c>
      <c r="AE204" t="s">
        <v>118</v>
      </c>
      <c r="AF204" t="s">
        <v>118</v>
      </c>
      <c r="AG204" t="s">
        <v>118</v>
      </c>
      <c r="AH204" t="s">
        <v>118</v>
      </c>
      <c r="AI204" t="s">
        <v>118</v>
      </c>
    </row>
    <row r="205" spans="1:35">
      <c r="A205">
        <v>295</v>
      </c>
      <c r="B205" t="s">
        <v>147</v>
      </c>
      <c r="C205">
        <v>154066555</v>
      </c>
      <c r="D205">
        <v>154066556</v>
      </c>
      <c r="E205" t="s">
        <v>2685</v>
      </c>
      <c r="F205" t="s">
        <v>261</v>
      </c>
      <c r="G205" s="77" t="s">
        <v>222</v>
      </c>
      <c r="H205" t="s">
        <v>2686</v>
      </c>
      <c r="I205" t="s">
        <v>2687</v>
      </c>
      <c r="J205" t="s">
        <v>1180</v>
      </c>
      <c r="K205" t="s">
        <v>2688</v>
      </c>
      <c r="L205" t="s">
        <v>2689</v>
      </c>
      <c r="M205" t="s">
        <v>2690</v>
      </c>
      <c r="N205" t="s">
        <v>332</v>
      </c>
      <c r="O205" t="s">
        <v>2691</v>
      </c>
      <c r="P205" t="s">
        <v>2692</v>
      </c>
      <c r="Q205" t="s">
        <v>2693</v>
      </c>
      <c r="R205" s="77" t="s">
        <v>2694</v>
      </c>
      <c r="S205">
        <v>702</v>
      </c>
      <c r="T205" t="s">
        <v>520</v>
      </c>
      <c r="U205" t="s">
        <v>236</v>
      </c>
      <c r="V205">
        <v>1013</v>
      </c>
      <c r="W205" t="s">
        <v>821</v>
      </c>
      <c r="X205" t="s">
        <v>109</v>
      </c>
      <c r="Y205" t="s">
        <v>109</v>
      </c>
      <c r="Z205" s="77" t="s">
        <v>239</v>
      </c>
      <c r="AA205" s="79">
        <v>616</v>
      </c>
      <c r="AB205" s="79" t="s">
        <v>237</v>
      </c>
      <c r="AC205" t="s">
        <v>118</v>
      </c>
      <c r="AD205" s="77" t="s">
        <v>118</v>
      </c>
      <c r="AE205" t="s">
        <v>118</v>
      </c>
      <c r="AF205" t="s">
        <v>118</v>
      </c>
      <c r="AG205" t="s">
        <v>118</v>
      </c>
      <c r="AH205" t="s">
        <v>118</v>
      </c>
      <c r="AI205" t="s">
        <v>118</v>
      </c>
    </row>
    <row r="206" spans="1:35">
      <c r="A206">
        <v>301</v>
      </c>
      <c r="B206" t="s">
        <v>482</v>
      </c>
      <c r="C206">
        <v>59717896</v>
      </c>
      <c r="D206">
        <v>59717897</v>
      </c>
      <c r="E206" t="s">
        <v>2695</v>
      </c>
      <c r="F206" t="s">
        <v>222</v>
      </c>
      <c r="G206" s="77" t="s">
        <v>243</v>
      </c>
      <c r="H206" t="s">
        <v>2447</v>
      </c>
      <c r="I206" t="s">
        <v>2696</v>
      </c>
      <c r="J206" t="s">
        <v>2697</v>
      </c>
      <c r="K206" t="s">
        <v>2698</v>
      </c>
      <c r="L206" t="s">
        <v>1386</v>
      </c>
      <c r="M206" t="s">
        <v>788</v>
      </c>
      <c r="N206" t="s">
        <v>2699</v>
      </c>
      <c r="O206" t="s">
        <v>2700</v>
      </c>
      <c r="P206" t="s">
        <v>2701</v>
      </c>
      <c r="Q206" t="s">
        <v>597</v>
      </c>
      <c r="R206" s="77" t="s">
        <v>2702</v>
      </c>
      <c r="S206">
        <v>695</v>
      </c>
      <c r="T206" t="s">
        <v>235</v>
      </c>
      <c r="U206" t="s">
        <v>236</v>
      </c>
      <c r="V206">
        <v>27692</v>
      </c>
      <c r="W206" t="s">
        <v>238</v>
      </c>
      <c r="X206" t="s">
        <v>109</v>
      </c>
      <c r="Y206" t="s">
        <v>109</v>
      </c>
      <c r="Z206" s="77" t="s">
        <v>257</v>
      </c>
      <c r="AA206" s="79">
        <v>1220</v>
      </c>
      <c r="AB206" s="79" t="s">
        <v>237</v>
      </c>
      <c r="AC206" t="s">
        <v>118</v>
      </c>
      <c r="AD206" s="77" t="s">
        <v>118</v>
      </c>
      <c r="AE206" t="s">
        <v>118</v>
      </c>
      <c r="AF206" t="s">
        <v>118</v>
      </c>
      <c r="AG206" t="s">
        <v>118</v>
      </c>
      <c r="AH206" t="s">
        <v>118</v>
      </c>
      <c r="AI206" t="s">
        <v>118</v>
      </c>
    </row>
    <row r="207" spans="1:35">
      <c r="A207">
        <v>306</v>
      </c>
      <c r="B207" t="s">
        <v>73</v>
      </c>
      <c r="C207">
        <v>141713314</v>
      </c>
      <c r="D207">
        <v>141713315</v>
      </c>
      <c r="E207" t="s">
        <v>2703</v>
      </c>
      <c r="F207" t="s">
        <v>222</v>
      </c>
      <c r="G207" s="77" t="s">
        <v>243</v>
      </c>
      <c r="H207" t="s">
        <v>2704</v>
      </c>
      <c r="I207" t="s">
        <v>2705</v>
      </c>
      <c r="J207" t="s">
        <v>2706</v>
      </c>
      <c r="K207" t="s">
        <v>2707</v>
      </c>
      <c r="L207" t="s">
        <v>2708</v>
      </c>
      <c r="M207" t="s">
        <v>2109</v>
      </c>
      <c r="N207" t="s">
        <v>2709</v>
      </c>
      <c r="O207" t="s">
        <v>2710</v>
      </c>
      <c r="P207" t="s">
        <v>2711</v>
      </c>
      <c r="Q207" t="s">
        <v>2712</v>
      </c>
      <c r="R207" s="77" t="s">
        <v>2713</v>
      </c>
      <c r="S207">
        <v>689</v>
      </c>
      <c r="T207" t="s">
        <v>520</v>
      </c>
      <c r="U207" t="s">
        <v>256</v>
      </c>
      <c r="V207">
        <v>18276</v>
      </c>
      <c r="W207" t="s">
        <v>2714</v>
      </c>
      <c r="X207" t="s">
        <v>109</v>
      </c>
      <c r="Y207" t="s">
        <v>109</v>
      </c>
      <c r="Z207" s="77" t="s">
        <v>257</v>
      </c>
      <c r="AA207" s="79">
        <v>1116</v>
      </c>
      <c r="AB207" s="79" t="s">
        <v>237</v>
      </c>
      <c r="AC207" t="s">
        <v>118</v>
      </c>
      <c r="AD207" s="77" t="s">
        <v>118</v>
      </c>
      <c r="AE207" t="s">
        <v>118</v>
      </c>
      <c r="AF207" t="s">
        <v>118</v>
      </c>
      <c r="AG207" t="s">
        <v>2715</v>
      </c>
      <c r="AH207" t="s">
        <v>118</v>
      </c>
      <c r="AI207" t="s">
        <v>2716</v>
      </c>
    </row>
    <row r="208" spans="1:35">
      <c r="A208">
        <v>307</v>
      </c>
      <c r="B208" t="s">
        <v>147</v>
      </c>
      <c r="C208">
        <v>126410935</v>
      </c>
      <c r="D208">
        <v>126410936</v>
      </c>
      <c r="E208" t="s">
        <v>2717</v>
      </c>
      <c r="F208" t="s">
        <v>223</v>
      </c>
      <c r="G208" s="77" t="s">
        <v>243</v>
      </c>
      <c r="H208" t="s">
        <v>2718</v>
      </c>
      <c r="I208" t="s">
        <v>2719</v>
      </c>
      <c r="J208" t="s">
        <v>2720</v>
      </c>
      <c r="K208" t="s">
        <v>2721</v>
      </c>
      <c r="L208" t="s">
        <v>2722</v>
      </c>
      <c r="M208" t="s">
        <v>2723</v>
      </c>
      <c r="N208" t="s">
        <v>2724</v>
      </c>
      <c r="O208" t="s">
        <v>2725</v>
      </c>
      <c r="P208" t="s">
        <v>2726</v>
      </c>
      <c r="Q208" t="s">
        <v>2727</v>
      </c>
      <c r="R208" s="77" t="s">
        <v>2728</v>
      </c>
      <c r="S208">
        <v>689</v>
      </c>
      <c r="T208" t="s">
        <v>273</v>
      </c>
      <c r="U208" t="s">
        <v>256</v>
      </c>
      <c r="V208">
        <v>24786</v>
      </c>
      <c r="W208" t="s">
        <v>274</v>
      </c>
      <c r="X208" t="s">
        <v>61</v>
      </c>
      <c r="Y208" t="s">
        <v>109</v>
      </c>
      <c r="Z208" s="77" t="s">
        <v>239</v>
      </c>
      <c r="AA208" s="79">
        <v>249</v>
      </c>
      <c r="AB208" s="79" t="s">
        <v>206</v>
      </c>
      <c r="AC208" t="s">
        <v>2729</v>
      </c>
      <c r="AD208" s="77" t="s">
        <v>2730</v>
      </c>
      <c r="AE208" t="s">
        <v>118</v>
      </c>
      <c r="AF208" t="s">
        <v>118</v>
      </c>
      <c r="AG208" t="s">
        <v>2731</v>
      </c>
      <c r="AH208" t="s">
        <v>118</v>
      </c>
      <c r="AI208" t="s">
        <v>2732</v>
      </c>
    </row>
    <row r="209" spans="1:35">
      <c r="A209">
        <v>309</v>
      </c>
      <c r="B209" t="s">
        <v>151</v>
      </c>
      <c r="C209">
        <v>96349965</v>
      </c>
      <c r="D209">
        <v>96349966</v>
      </c>
      <c r="E209" t="s">
        <v>2733</v>
      </c>
      <c r="F209" t="s">
        <v>243</v>
      </c>
      <c r="G209" s="77" t="s">
        <v>261</v>
      </c>
      <c r="H209" t="s">
        <v>2734</v>
      </c>
      <c r="I209" t="s">
        <v>2735</v>
      </c>
      <c r="J209" t="s">
        <v>2736</v>
      </c>
      <c r="K209" t="s">
        <v>988</v>
      </c>
      <c r="L209" t="s">
        <v>2737</v>
      </c>
      <c r="M209" t="s">
        <v>2738</v>
      </c>
      <c r="N209" t="s">
        <v>2739</v>
      </c>
      <c r="O209" t="s">
        <v>230</v>
      </c>
      <c r="P209" t="s">
        <v>319</v>
      </c>
      <c r="Q209" t="s">
        <v>2740</v>
      </c>
      <c r="R209" s="77" t="s">
        <v>2741</v>
      </c>
      <c r="S209">
        <v>686</v>
      </c>
      <c r="T209" t="s">
        <v>235</v>
      </c>
      <c r="U209" t="s">
        <v>236</v>
      </c>
      <c r="V209">
        <v>7262</v>
      </c>
      <c r="W209" t="s">
        <v>419</v>
      </c>
      <c r="X209" t="s">
        <v>109</v>
      </c>
      <c r="Y209" t="s">
        <v>109</v>
      </c>
      <c r="Z209" s="77" t="s">
        <v>239</v>
      </c>
      <c r="AA209" s="79">
        <v>147</v>
      </c>
      <c r="AB209" s="79" t="s">
        <v>237</v>
      </c>
      <c r="AC209" t="s">
        <v>118</v>
      </c>
      <c r="AD209" s="77" t="s">
        <v>118</v>
      </c>
      <c r="AE209" t="s">
        <v>118</v>
      </c>
      <c r="AF209" t="s">
        <v>118</v>
      </c>
      <c r="AG209" t="s">
        <v>118</v>
      </c>
      <c r="AH209" t="s">
        <v>118</v>
      </c>
      <c r="AI209" t="s">
        <v>118</v>
      </c>
    </row>
    <row r="210" spans="1:35">
      <c r="A210">
        <v>311</v>
      </c>
      <c r="B210" t="s">
        <v>70</v>
      </c>
      <c r="C210">
        <v>24392984</v>
      </c>
      <c r="D210">
        <v>24392985</v>
      </c>
      <c r="E210" t="s">
        <v>2742</v>
      </c>
      <c r="F210" t="s">
        <v>261</v>
      </c>
      <c r="G210" s="77" t="s">
        <v>223</v>
      </c>
      <c r="H210" t="s">
        <v>2743</v>
      </c>
      <c r="I210" t="s">
        <v>2744</v>
      </c>
      <c r="J210" t="s">
        <v>2745</v>
      </c>
      <c r="K210" t="s">
        <v>760</v>
      </c>
      <c r="L210" t="s">
        <v>2746</v>
      </c>
      <c r="M210" t="s">
        <v>2747</v>
      </c>
      <c r="N210" t="s">
        <v>2307</v>
      </c>
      <c r="O210" t="s">
        <v>2748</v>
      </c>
      <c r="P210" t="s">
        <v>877</v>
      </c>
      <c r="Q210" t="s">
        <v>2749</v>
      </c>
      <c r="R210" s="77" t="s">
        <v>2750</v>
      </c>
      <c r="S210">
        <v>685</v>
      </c>
      <c r="T210" t="s">
        <v>235</v>
      </c>
      <c r="U210" t="s">
        <v>236</v>
      </c>
      <c r="V210">
        <v>45637</v>
      </c>
      <c r="W210" t="s">
        <v>2751</v>
      </c>
      <c r="X210" t="s">
        <v>109</v>
      </c>
      <c r="Y210" t="s">
        <v>109</v>
      </c>
      <c r="Z210" s="77" t="s">
        <v>257</v>
      </c>
      <c r="AA210" s="79">
        <v>150</v>
      </c>
      <c r="AB210" s="79" t="s">
        <v>206</v>
      </c>
      <c r="AC210" t="s">
        <v>2752</v>
      </c>
      <c r="AD210" s="77" t="s">
        <v>2753</v>
      </c>
      <c r="AE210" t="s">
        <v>118</v>
      </c>
      <c r="AF210" t="s">
        <v>118</v>
      </c>
      <c r="AG210" t="s">
        <v>2754</v>
      </c>
      <c r="AH210" t="s">
        <v>118</v>
      </c>
      <c r="AI210" t="s">
        <v>2755</v>
      </c>
    </row>
    <row r="211" spans="1:35">
      <c r="A211">
        <v>313</v>
      </c>
      <c r="B211" t="s">
        <v>151</v>
      </c>
      <c r="C211">
        <v>120837856</v>
      </c>
      <c r="D211">
        <v>120837857</v>
      </c>
      <c r="E211" t="s">
        <v>2756</v>
      </c>
      <c r="F211" t="s">
        <v>223</v>
      </c>
      <c r="G211" s="77" t="s">
        <v>222</v>
      </c>
      <c r="H211" t="s">
        <v>2757</v>
      </c>
      <c r="I211" t="s">
        <v>2758</v>
      </c>
      <c r="J211" t="s">
        <v>2759</v>
      </c>
      <c r="K211" t="s">
        <v>2760</v>
      </c>
      <c r="L211" t="s">
        <v>2112</v>
      </c>
      <c r="M211" t="s">
        <v>2761</v>
      </c>
      <c r="N211" t="s">
        <v>2193</v>
      </c>
      <c r="O211" t="s">
        <v>2762</v>
      </c>
      <c r="P211" t="s">
        <v>2763</v>
      </c>
      <c r="Q211" t="s">
        <v>2764</v>
      </c>
      <c r="R211" s="77" t="s">
        <v>2765</v>
      </c>
      <c r="S211">
        <v>680</v>
      </c>
      <c r="T211" t="s">
        <v>520</v>
      </c>
      <c r="U211" t="s">
        <v>256</v>
      </c>
      <c r="V211">
        <v>221</v>
      </c>
      <c r="W211" t="s">
        <v>434</v>
      </c>
      <c r="X211" t="s">
        <v>109</v>
      </c>
      <c r="Y211" t="s">
        <v>109</v>
      </c>
      <c r="Z211" s="77" t="s">
        <v>239</v>
      </c>
      <c r="AA211" s="79">
        <v>435</v>
      </c>
      <c r="AB211" s="79" t="s">
        <v>237</v>
      </c>
      <c r="AC211" t="s">
        <v>118</v>
      </c>
      <c r="AD211" s="77" t="s">
        <v>118</v>
      </c>
      <c r="AE211" t="s">
        <v>118</v>
      </c>
      <c r="AF211" t="s">
        <v>118</v>
      </c>
      <c r="AG211" t="s">
        <v>118</v>
      </c>
      <c r="AH211" t="s">
        <v>118</v>
      </c>
      <c r="AI211" t="s">
        <v>118</v>
      </c>
    </row>
    <row r="212" spans="1:35">
      <c r="A212">
        <v>315</v>
      </c>
      <c r="B212" t="s">
        <v>73</v>
      </c>
      <c r="C212">
        <v>161966203</v>
      </c>
      <c r="D212">
        <v>161966204</v>
      </c>
      <c r="E212" t="s">
        <v>2766</v>
      </c>
      <c r="F212" t="s">
        <v>243</v>
      </c>
      <c r="G212" s="77" t="s">
        <v>222</v>
      </c>
      <c r="H212" t="s">
        <v>2767</v>
      </c>
      <c r="I212" t="s">
        <v>2768</v>
      </c>
      <c r="J212" t="s">
        <v>2769</v>
      </c>
      <c r="K212" t="s">
        <v>2770</v>
      </c>
      <c r="L212" t="s">
        <v>2771</v>
      </c>
      <c r="M212" t="s">
        <v>2772</v>
      </c>
      <c r="N212" t="s">
        <v>2773</v>
      </c>
      <c r="O212" t="s">
        <v>2774</v>
      </c>
      <c r="P212" t="s">
        <v>2775</v>
      </c>
      <c r="Q212" t="s">
        <v>2776</v>
      </c>
      <c r="R212" s="77" t="s">
        <v>2487</v>
      </c>
      <c r="S212">
        <v>679</v>
      </c>
      <c r="T212" t="s">
        <v>68</v>
      </c>
      <c r="U212" t="s">
        <v>256</v>
      </c>
      <c r="V212">
        <v>12334</v>
      </c>
      <c r="W212" t="s">
        <v>915</v>
      </c>
      <c r="X212" t="s">
        <v>109</v>
      </c>
      <c r="Y212" t="s">
        <v>109</v>
      </c>
      <c r="Z212" s="77" t="s">
        <v>257</v>
      </c>
      <c r="AA212" s="79">
        <v>163</v>
      </c>
      <c r="AB212" s="79" t="s">
        <v>237</v>
      </c>
      <c r="AC212" t="s">
        <v>118</v>
      </c>
      <c r="AD212" s="77" t="s">
        <v>118</v>
      </c>
      <c r="AE212" t="s">
        <v>118</v>
      </c>
      <c r="AF212" t="s">
        <v>118</v>
      </c>
      <c r="AG212" t="s">
        <v>2777</v>
      </c>
      <c r="AH212" t="s">
        <v>118</v>
      </c>
      <c r="AI212" t="s">
        <v>2778</v>
      </c>
    </row>
    <row r="213" spans="1:35">
      <c r="A213">
        <v>321</v>
      </c>
      <c r="B213" t="s">
        <v>77</v>
      </c>
      <c r="C213">
        <v>82793884</v>
      </c>
      <c r="D213">
        <v>82793885</v>
      </c>
      <c r="E213" t="s">
        <v>2779</v>
      </c>
      <c r="F213" t="s">
        <v>222</v>
      </c>
      <c r="G213" s="77" t="s">
        <v>223</v>
      </c>
      <c r="H213" t="s">
        <v>1244</v>
      </c>
      <c r="I213" t="s">
        <v>2780</v>
      </c>
      <c r="J213" t="s">
        <v>2781</v>
      </c>
      <c r="K213" t="s">
        <v>572</v>
      </c>
      <c r="L213" t="s">
        <v>332</v>
      </c>
      <c r="M213" t="s">
        <v>830</v>
      </c>
      <c r="N213" t="s">
        <v>2782</v>
      </c>
      <c r="O213" t="s">
        <v>2783</v>
      </c>
      <c r="P213" t="s">
        <v>2784</v>
      </c>
      <c r="Q213" t="s">
        <v>307</v>
      </c>
      <c r="R213" s="77" t="s">
        <v>2785</v>
      </c>
      <c r="S213">
        <v>675</v>
      </c>
      <c r="T213" t="s">
        <v>520</v>
      </c>
      <c r="U213" t="s">
        <v>236</v>
      </c>
      <c r="V213">
        <v>37866</v>
      </c>
      <c r="W213" t="s">
        <v>308</v>
      </c>
      <c r="X213" t="s">
        <v>109</v>
      </c>
      <c r="Y213" t="s">
        <v>109</v>
      </c>
      <c r="Z213" s="77" t="s">
        <v>239</v>
      </c>
      <c r="AA213" s="79">
        <v>623</v>
      </c>
      <c r="AB213" s="79" t="s">
        <v>237</v>
      </c>
      <c r="AC213" t="s">
        <v>118</v>
      </c>
      <c r="AD213" s="77" t="s">
        <v>118</v>
      </c>
      <c r="AE213" t="s">
        <v>118</v>
      </c>
      <c r="AF213" t="s">
        <v>118</v>
      </c>
      <c r="AG213" t="s">
        <v>2786</v>
      </c>
      <c r="AH213" t="s">
        <v>118</v>
      </c>
      <c r="AI213" t="s">
        <v>2787</v>
      </c>
    </row>
    <row r="214" spans="1:35">
      <c r="A214">
        <v>323</v>
      </c>
      <c r="B214" t="s">
        <v>77</v>
      </c>
      <c r="C214">
        <v>122054437</v>
      </c>
      <c r="D214">
        <v>122054438</v>
      </c>
      <c r="E214" t="s">
        <v>2788</v>
      </c>
      <c r="F214" t="s">
        <v>223</v>
      </c>
      <c r="G214" s="77" t="s">
        <v>261</v>
      </c>
      <c r="H214" t="s">
        <v>1105</v>
      </c>
      <c r="I214" t="s">
        <v>2789</v>
      </c>
      <c r="J214" t="s">
        <v>2790</v>
      </c>
      <c r="K214" t="s">
        <v>2791</v>
      </c>
      <c r="L214" t="s">
        <v>1634</v>
      </c>
      <c r="M214" t="s">
        <v>909</v>
      </c>
      <c r="N214" t="s">
        <v>2792</v>
      </c>
      <c r="O214" t="s">
        <v>2793</v>
      </c>
      <c r="P214" t="s">
        <v>2681</v>
      </c>
      <c r="Q214" t="s">
        <v>2794</v>
      </c>
      <c r="R214" s="77" t="s">
        <v>2795</v>
      </c>
      <c r="S214">
        <v>674</v>
      </c>
      <c r="T214" t="s">
        <v>235</v>
      </c>
      <c r="U214" t="s">
        <v>236</v>
      </c>
      <c r="V214">
        <v>4021</v>
      </c>
      <c r="W214" t="s">
        <v>701</v>
      </c>
      <c r="X214" t="s">
        <v>109</v>
      </c>
      <c r="Y214" t="s">
        <v>109</v>
      </c>
      <c r="Z214" s="77" t="s">
        <v>257</v>
      </c>
      <c r="AA214" s="79">
        <v>888</v>
      </c>
      <c r="AB214" s="79" t="s">
        <v>237</v>
      </c>
      <c r="AC214" t="s">
        <v>118</v>
      </c>
      <c r="AD214" s="77" t="s">
        <v>118</v>
      </c>
      <c r="AE214" t="s">
        <v>118</v>
      </c>
      <c r="AF214" t="s">
        <v>118</v>
      </c>
      <c r="AG214" t="s">
        <v>2796</v>
      </c>
      <c r="AH214" t="s">
        <v>118</v>
      </c>
      <c r="AI214" t="s">
        <v>2797</v>
      </c>
    </row>
    <row r="215" spans="1:35">
      <c r="A215">
        <v>324</v>
      </c>
      <c r="B215" t="s">
        <v>75</v>
      </c>
      <c r="C215">
        <v>102121756</v>
      </c>
      <c r="D215">
        <v>102121757</v>
      </c>
      <c r="E215" t="s">
        <v>2798</v>
      </c>
      <c r="F215" t="s">
        <v>243</v>
      </c>
      <c r="G215" s="77" t="s">
        <v>222</v>
      </c>
      <c r="H215" t="s">
        <v>2799</v>
      </c>
      <c r="I215" t="s">
        <v>2800</v>
      </c>
      <c r="J215" t="s">
        <v>2801</v>
      </c>
      <c r="K215" t="s">
        <v>2802</v>
      </c>
      <c r="L215" t="s">
        <v>2803</v>
      </c>
      <c r="M215" t="s">
        <v>2804</v>
      </c>
      <c r="N215" t="s">
        <v>623</v>
      </c>
      <c r="O215" t="s">
        <v>2805</v>
      </c>
      <c r="P215" t="s">
        <v>2806</v>
      </c>
      <c r="Q215" t="s">
        <v>2807</v>
      </c>
      <c r="R215" s="77" t="s">
        <v>2808</v>
      </c>
      <c r="S215">
        <v>673</v>
      </c>
      <c r="T215" t="s">
        <v>1838</v>
      </c>
      <c r="U215" t="s">
        <v>236</v>
      </c>
      <c r="V215">
        <v>1126</v>
      </c>
      <c r="W215" t="s">
        <v>1073</v>
      </c>
      <c r="X215" t="s">
        <v>61</v>
      </c>
      <c r="Y215" t="s">
        <v>109</v>
      </c>
      <c r="Z215" s="77" t="s">
        <v>257</v>
      </c>
      <c r="AA215" s="79">
        <v>78</v>
      </c>
      <c r="AB215" s="79" t="s">
        <v>237</v>
      </c>
      <c r="AC215" t="s">
        <v>118</v>
      </c>
      <c r="AD215" s="77" t="s">
        <v>118</v>
      </c>
      <c r="AE215" t="s">
        <v>118</v>
      </c>
      <c r="AF215" t="s">
        <v>118</v>
      </c>
      <c r="AG215" t="s">
        <v>2809</v>
      </c>
      <c r="AH215" t="s">
        <v>118</v>
      </c>
      <c r="AI215" t="s">
        <v>2810</v>
      </c>
    </row>
    <row r="216" spans="1:35">
      <c r="A216">
        <v>326</v>
      </c>
      <c r="B216" t="s">
        <v>116</v>
      </c>
      <c r="C216">
        <v>55632280</v>
      </c>
      <c r="D216">
        <v>55632281</v>
      </c>
      <c r="E216" t="s">
        <v>2811</v>
      </c>
      <c r="F216" t="s">
        <v>223</v>
      </c>
      <c r="G216" s="77" t="s">
        <v>261</v>
      </c>
      <c r="H216" t="s">
        <v>2812</v>
      </c>
      <c r="I216" t="s">
        <v>2813</v>
      </c>
      <c r="J216" t="s">
        <v>2814</v>
      </c>
      <c r="K216" t="s">
        <v>2815</v>
      </c>
      <c r="L216" t="s">
        <v>2816</v>
      </c>
      <c r="M216" t="s">
        <v>2817</v>
      </c>
      <c r="N216" t="s">
        <v>584</v>
      </c>
      <c r="O216" t="s">
        <v>2818</v>
      </c>
      <c r="P216" t="s">
        <v>1638</v>
      </c>
      <c r="Q216" t="s">
        <v>2819</v>
      </c>
      <c r="R216" s="77" t="s">
        <v>2820</v>
      </c>
      <c r="S216">
        <v>672</v>
      </c>
      <c r="T216" t="s">
        <v>520</v>
      </c>
      <c r="U216" t="s">
        <v>256</v>
      </c>
      <c r="V216">
        <v>29140</v>
      </c>
      <c r="W216" t="s">
        <v>701</v>
      </c>
      <c r="X216" t="s">
        <v>109</v>
      </c>
      <c r="Y216" t="s">
        <v>109</v>
      </c>
      <c r="Z216" s="77" t="s">
        <v>257</v>
      </c>
      <c r="AA216" s="79">
        <v>72</v>
      </c>
      <c r="AB216" s="79" t="s">
        <v>206</v>
      </c>
      <c r="AC216" t="s">
        <v>2821</v>
      </c>
      <c r="AD216" s="77" t="s">
        <v>2822</v>
      </c>
      <c r="AE216" t="s">
        <v>118</v>
      </c>
      <c r="AF216" t="s">
        <v>118</v>
      </c>
      <c r="AG216" t="s">
        <v>118</v>
      </c>
      <c r="AH216" t="s">
        <v>118</v>
      </c>
      <c r="AI216" t="s">
        <v>118</v>
      </c>
    </row>
    <row r="217" spans="1:35">
      <c r="A217">
        <v>327</v>
      </c>
      <c r="B217" t="s">
        <v>220</v>
      </c>
      <c r="C217">
        <v>76550750</v>
      </c>
      <c r="D217">
        <v>76550751</v>
      </c>
      <c r="E217" t="s">
        <v>2823</v>
      </c>
      <c r="F217" t="s">
        <v>223</v>
      </c>
      <c r="G217" s="77" t="s">
        <v>261</v>
      </c>
      <c r="H217" t="s">
        <v>432</v>
      </c>
      <c r="I217" t="s">
        <v>2824</v>
      </c>
      <c r="J217" t="s">
        <v>2825</v>
      </c>
      <c r="K217" t="s">
        <v>2826</v>
      </c>
      <c r="L217" t="s">
        <v>2827</v>
      </c>
      <c r="M217" t="s">
        <v>2828</v>
      </c>
      <c r="N217" t="s">
        <v>1091</v>
      </c>
      <c r="O217" t="s">
        <v>2829</v>
      </c>
      <c r="P217" t="s">
        <v>2830</v>
      </c>
      <c r="Q217" t="s">
        <v>2831</v>
      </c>
      <c r="R217" s="77" t="s">
        <v>2832</v>
      </c>
      <c r="S217">
        <v>671</v>
      </c>
      <c r="T217" t="s">
        <v>273</v>
      </c>
      <c r="U217" t="s">
        <v>236</v>
      </c>
      <c r="V217">
        <v>603</v>
      </c>
      <c r="W217" t="s">
        <v>481</v>
      </c>
      <c r="X217" t="s">
        <v>109</v>
      </c>
      <c r="Y217" t="s">
        <v>109</v>
      </c>
      <c r="Z217" s="77" t="s">
        <v>257</v>
      </c>
      <c r="AA217" s="79">
        <v>441</v>
      </c>
      <c r="AB217" s="79" t="s">
        <v>237</v>
      </c>
      <c r="AC217" t="s">
        <v>118</v>
      </c>
      <c r="AD217" s="77" t="s">
        <v>118</v>
      </c>
      <c r="AE217" t="s">
        <v>118</v>
      </c>
      <c r="AF217" t="s">
        <v>118</v>
      </c>
      <c r="AG217" t="s">
        <v>118</v>
      </c>
      <c r="AH217" t="s">
        <v>118</v>
      </c>
      <c r="AI217" t="s">
        <v>118</v>
      </c>
    </row>
    <row r="218" spans="1:35">
      <c r="A218">
        <v>328</v>
      </c>
      <c r="B218" t="s">
        <v>66</v>
      </c>
      <c r="C218">
        <v>20470332</v>
      </c>
      <c r="D218">
        <v>20470333</v>
      </c>
      <c r="E218" t="s">
        <v>2833</v>
      </c>
      <c r="F218" t="s">
        <v>261</v>
      </c>
      <c r="G218" s="77" t="s">
        <v>243</v>
      </c>
      <c r="H218" t="s">
        <v>2834</v>
      </c>
      <c r="I218" t="s">
        <v>2835</v>
      </c>
      <c r="J218" t="s">
        <v>2836</v>
      </c>
      <c r="K218" t="s">
        <v>2837</v>
      </c>
      <c r="L218" t="s">
        <v>2838</v>
      </c>
      <c r="M218" t="s">
        <v>2839</v>
      </c>
      <c r="N218" t="s">
        <v>2840</v>
      </c>
      <c r="O218" t="s">
        <v>1489</v>
      </c>
      <c r="P218" t="s">
        <v>1966</v>
      </c>
      <c r="Q218" t="s">
        <v>375</v>
      </c>
      <c r="R218" s="77" t="s">
        <v>2841</v>
      </c>
      <c r="S218">
        <v>668</v>
      </c>
      <c r="T218" t="s">
        <v>520</v>
      </c>
      <c r="U218" t="s">
        <v>236</v>
      </c>
      <c r="V218">
        <v>17876</v>
      </c>
      <c r="W218" t="s">
        <v>293</v>
      </c>
      <c r="X218" t="s">
        <v>109</v>
      </c>
      <c r="Y218" t="s">
        <v>109</v>
      </c>
      <c r="Z218" s="77" t="s">
        <v>239</v>
      </c>
      <c r="AA218" s="79">
        <v>62</v>
      </c>
      <c r="AB218" s="79" t="s">
        <v>237</v>
      </c>
      <c r="AC218" t="s">
        <v>118</v>
      </c>
      <c r="AD218" s="77" t="s">
        <v>118</v>
      </c>
      <c r="AE218" t="s">
        <v>118</v>
      </c>
      <c r="AF218" t="s">
        <v>118</v>
      </c>
      <c r="AG218" t="s">
        <v>118</v>
      </c>
      <c r="AH218" t="s">
        <v>118</v>
      </c>
      <c r="AI218" t="s">
        <v>118</v>
      </c>
    </row>
    <row r="219" spans="1:35">
      <c r="A219">
        <v>330</v>
      </c>
      <c r="B219" t="s">
        <v>143</v>
      </c>
      <c r="C219">
        <v>144031994</v>
      </c>
      <c r="D219">
        <v>144031995</v>
      </c>
      <c r="E219" t="s">
        <v>2842</v>
      </c>
      <c r="F219" t="s">
        <v>243</v>
      </c>
      <c r="G219" s="77" t="s">
        <v>222</v>
      </c>
      <c r="H219" t="s">
        <v>2843</v>
      </c>
      <c r="I219" t="s">
        <v>2844</v>
      </c>
      <c r="J219" t="s">
        <v>2845</v>
      </c>
      <c r="K219" t="s">
        <v>2846</v>
      </c>
      <c r="L219" t="s">
        <v>2847</v>
      </c>
      <c r="M219" t="s">
        <v>2848</v>
      </c>
      <c r="N219" t="s">
        <v>2439</v>
      </c>
      <c r="O219" t="s">
        <v>2849</v>
      </c>
      <c r="P219" t="s">
        <v>2850</v>
      </c>
      <c r="Q219" t="s">
        <v>2851</v>
      </c>
      <c r="R219" s="77" t="s">
        <v>2852</v>
      </c>
      <c r="S219">
        <v>668</v>
      </c>
      <c r="T219" t="s">
        <v>273</v>
      </c>
      <c r="U219" t="s">
        <v>256</v>
      </c>
      <c r="V219">
        <v>25</v>
      </c>
      <c r="W219" t="s">
        <v>363</v>
      </c>
      <c r="X219" t="s">
        <v>109</v>
      </c>
      <c r="Y219" t="s">
        <v>109</v>
      </c>
      <c r="Z219" s="77" t="s">
        <v>257</v>
      </c>
      <c r="AA219" s="79">
        <v>499</v>
      </c>
      <c r="AB219" s="79" t="s">
        <v>237</v>
      </c>
      <c r="AC219" t="s">
        <v>118</v>
      </c>
      <c r="AD219" s="77" t="s">
        <v>118</v>
      </c>
      <c r="AE219" t="s">
        <v>118</v>
      </c>
      <c r="AF219" t="s">
        <v>118</v>
      </c>
      <c r="AG219" t="s">
        <v>118</v>
      </c>
      <c r="AH219" t="s">
        <v>118</v>
      </c>
      <c r="AI219" t="s">
        <v>118</v>
      </c>
    </row>
    <row r="220" spans="1:35">
      <c r="A220">
        <v>332</v>
      </c>
      <c r="B220" t="s">
        <v>151</v>
      </c>
      <c r="C220">
        <v>85510976</v>
      </c>
      <c r="D220">
        <v>85510977</v>
      </c>
      <c r="E220" t="s">
        <v>2853</v>
      </c>
      <c r="F220" t="s">
        <v>243</v>
      </c>
      <c r="G220" s="77" t="s">
        <v>222</v>
      </c>
      <c r="H220" t="s">
        <v>2854</v>
      </c>
      <c r="I220" t="s">
        <v>2855</v>
      </c>
      <c r="J220" t="s">
        <v>2856</v>
      </c>
      <c r="K220" t="s">
        <v>2857</v>
      </c>
      <c r="L220" t="s">
        <v>2858</v>
      </c>
      <c r="M220" t="s">
        <v>2859</v>
      </c>
      <c r="N220" t="s">
        <v>2860</v>
      </c>
      <c r="O220" t="s">
        <v>2861</v>
      </c>
      <c r="P220" t="s">
        <v>2862</v>
      </c>
      <c r="Q220" t="s">
        <v>2863</v>
      </c>
      <c r="R220" s="77" t="s">
        <v>2864</v>
      </c>
      <c r="S220">
        <v>666</v>
      </c>
      <c r="T220" t="s">
        <v>68</v>
      </c>
      <c r="U220" t="s">
        <v>256</v>
      </c>
      <c r="V220">
        <v>24332</v>
      </c>
      <c r="W220" t="s">
        <v>627</v>
      </c>
      <c r="X220" t="s">
        <v>61</v>
      </c>
      <c r="Y220" t="s">
        <v>109</v>
      </c>
      <c r="Z220" s="77" t="s">
        <v>257</v>
      </c>
      <c r="AA220" s="79">
        <v>980</v>
      </c>
      <c r="AB220" s="79" t="s">
        <v>237</v>
      </c>
      <c r="AC220" t="s">
        <v>118</v>
      </c>
      <c r="AD220" s="77" t="s">
        <v>118</v>
      </c>
      <c r="AE220" t="s">
        <v>118</v>
      </c>
      <c r="AF220" t="s">
        <v>118</v>
      </c>
      <c r="AG220" t="s">
        <v>2865</v>
      </c>
      <c r="AH220" t="s">
        <v>118</v>
      </c>
      <c r="AI220" t="s">
        <v>2866</v>
      </c>
    </row>
    <row r="221" spans="1:35">
      <c r="A221">
        <v>335</v>
      </c>
      <c r="B221" t="s">
        <v>147</v>
      </c>
      <c r="C221">
        <v>19877059</v>
      </c>
      <c r="D221">
        <v>19877060</v>
      </c>
      <c r="E221" t="s">
        <v>2867</v>
      </c>
      <c r="F221" t="s">
        <v>243</v>
      </c>
      <c r="G221" s="77" t="s">
        <v>222</v>
      </c>
      <c r="H221" t="s">
        <v>2868</v>
      </c>
      <c r="I221" t="s">
        <v>2869</v>
      </c>
      <c r="J221" t="s">
        <v>2870</v>
      </c>
      <c r="K221" t="s">
        <v>2871</v>
      </c>
      <c r="L221" t="s">
        <v>2872</v>
      </c>
      <c r="M221" t="s">
        <v>2873</v>
      </c>
      <c r="N221" t="s">
        <v>2874</v>
      </c>
      <c r="O221" t="s">
        <v>2875</v>
      </c>
      <c r="P221" t="s">
        <v>2876</v>
      </c>
      <c r="Q221" t="s">
        <v>2877</v>
      </c>
      <c r="R221" s="77" t="s">
        <v>2878</v>
      </c>
      <c r="S221">
        <v>666</v>
      </c>
      <c r="T221" t="s">
        <v>68</v>
      </c>
      <c r="U221" t="s">
        <v>236</v>
      </c>
      <c r="V221">
        <v>1570</v>
      </c>
      <c r="W221" t="s">
        <v>1889</v>
      </c>
      <c r="X221" t="s">
        <v>61</v>
      </c>
      <c r="Y221" t="s">
        <v>109</v>
      </c>
      <c r="Z221" s="77" t="s">
        <v>257</v>
      </c>
      <c r="AA221" s="79">
        <v>229</v>
      </c>
      <c r="AB221" s="79" t="s">
        <v>237</v>
      </c>
      <c r="AC221" t="s">
        <v>118</v>
      </c>
      <c r="AD221" s="77" t="s">
        <v>118</v>
      </c>
      <c r="AE221" t="s">
        <v>118</v>
      </c>
      <c r="AF221" t="s">
        <v>118</v>
      </c>
      <c r="AG221" t="s">
        <v>118</v>
      </c>
      <c r="AH221" t="s">
        <v>118</v>
      </c>
      <c r="AI221" t="s">
        <v>118</v>
      </c>
    </row>
    <row r="222" spans="1:35">
      <c r="A222">
        <v>336</v>
      </c>
      <c r="B222" t="s">
        <v>778</v>
      </c>
      <c r="C222">
        <v>31385310</v>
      </c>
      <c r="D222">
        <v>31385311</v>
      </c>
      <c r="E222" t="s">
        <v>2879</v>
      </c>
      <c r="F222" t="s">
        <v>243</v>
      </c>
      <c r="G222" s="77" t="s">
        <v>222</v>
      </c>
      <c r="H222" t="s">
        <v>2880</v>
      </c>
      <c r="I222" t="s">
        <v>2881</v>
      </c>
      <c r="J222" t="s">
        <v>2882</v>
      </c>
      <c r="K222" t="s">
        <v>2883</v>
      </c>
      <c r="L222" t="s">
        <v>2884</v>
      </c>
      <c r="M222" t="s">
        <v>2885</v>
      </c>
      <c r="N222" t="s">
        <v>2886</v>
      </c>
      <c r="O222" t="s">
        <v>2887</v>
      </c>
      <c r="P222" t="s">
        <v>2888</v>
      </c>
      <c r="Q222" t="s">
        <v>2889</v>
      </c>
      <c r="R222" s="77" t="s">
        <v>2890</v>
      </c>
      <c r="S222">
        <v>665</v>
      </c>
      <c r="T222" t="s">
        <v>520</v>
      </c>
      <c r="U222" t="s">
        <v>256</v>
      </c>
      <c r="V222">
        <v>654</v>
      </c>
      <c r="W222" t="s">
        <v>1073</v>
      </c>
      <c r="X222" t="s">
        <v>61</v>
      </c>
      <c r="Y222" t="s">
        <v>109</v>
      </c>
      <c r="Z222" s="77" t="s">
        <v>257</v>
      </c>
      <c r="AA222" s="79">
        <v>129</v>
      </c>
      <c r="AB222" s="79" t="s">
        <v>206</v>
      </c>
      <c r="AC222" t="s">
        <v>2891</v>
      </c>
      <c r="AD222" s="77" t="s">
        <v>2892</v>
      </c>
      <c r="AE222" t="s">
        <v>118</v>
      </c>
      <c r="AF222" t="s">
        <v>118</v>
      </c>
      <c r="AG222" t="s">
        <v>118</v>
      </c>
      <c r="AH222" t="s">
        <v>118</v>
      </c>
      <c r="AI222" t="s">
        <v>118</v>
      </c>
    </row>
    <row r="223" spans="1:35">
      <c r="A223">
        <v>338</v>
      </c>
      <c r="B223" t="s">
        <v>66</v>
      </c>
      <c r="C223">
        <v>37203341</v>
      </c>
      <c r="D223">
        <v>37203342</v>
      </c>
      <c r="E223" t="s">
        <v>2893</v>
      </c>
      <c r="F223" t="s">
        <v>223</v>
      </c>
      <c r="G223" s="77" t="s">
        <v>261</v>
      </c>
      <c r="H223" t="s">
        <v>2894</v>
      </c>
      <c r="I223" t="s">
        <v>2895</v>
      </c>
      <c r="J223" t="s">
        <v>2896</v>
      </c>
      <c r="K223" t="s">
        <v>1859</v>
      </c>
      <c r="L223" t="s">
        <v>2897</v>
      </c>
      <c r="M223" t="s">
        <v>2898</v>
      </c>
      <c r="N223" t="s">
        <v>2899</v>
      </c>
      <c r="O223" t="s">
        <v>2900</v>
      </c>
      <c r="P223" t="s">
        <v>2584</v>
      </c>
      <c r="Q223" t="s">
        <v>2851</v>
      </c>
      <c r="R223" s="77" t="s">
        <v>2901</v>
      </c>
      <c r="S223">
        <v>662</v>
      </c>
      <c r="T223" t="s">
        <v>520</v>
      </c>
      <c r="U223" t="s">
        <v>256</v>
      </c>
      <c r="V223">
        <v>3594</v>
      </c>
      <c r="W223" t="s">
        <v>2902</v>
      </c>
      <c r="X223" t="s">
        <v>109</v>
      </c>
      <c r="Y223" t="s">
        <v>109</v>
      </c>
      <c r="Z223" s="77" t="s">
        <v>257</v>
      </c>
      <c r="AA223" s="79">
        <v>266</v>
      </c>
      <c r="AB223" s="79" t="s">
        <v>237</v>
      </c>
      <c r="AC223" t="s">
        <v>118</v>
      </c>
      <c r="AD223" s="77" t="s">
        <v>118</v>
      </c>
      <c r="AE223" t="s">
        <v>118</v>
      </c>
      <c r="AF223" t="s">
        <v>118</v>
      </c>
      <c r="AG223" t="s">
        <v>2903</v>
      </c>
      <c r="AH223" t="s">
        <v>118</v>
      </c>
      <c r="AI223" t="s">
        <v>2904</v>
      </c>
    </row>
    <row r="224" spans="1:35">
      <c r="A224">
        <v>342</v>
      </c>
      <c r="B224" t="s">
        <v>60</v>
      </c>
      <c r="C224">
        <v>16202652</v>
      </c>
      <c r="D224">
        <v>16202653</v>
      </c>
      <c r="E224" t="s">
        <v>2905</v>
      </c>
      <c r="F224" t="s">
        <v>243</v>
      </c>
      <c r="G224" s="77" t="s">
        <v>261</v>
      </c>
      <c r="H224" t="s">
        <v>2906</v>
      </c>
      <c r="I224" t="s">
        <v>2907</v>
      </c>
      <c r="J224" t="s">
        <v>2908</v>
      </c>
      <c r="K224" t="s">
        <v>2909</v>
      </c>
      <c r="L224" t="s">
        <v>2910</v>
      </c>
      <c r="M224" t="s">
        <v>2911</v>
      </c>
      <c r="N224" t="s">
        <v>2912</v>
      </c>
      <c r="O224" t="s">
        <v>2913</v>
      </c>
      <c r="P224" t="s">
        <v>2914</v>
      </c>
      <c r="Q224" t="s">
        <v>2414</v>
      </c>
      <c r="R224" s="77" t="s">
        <v>1120</v>
      </c>
      <c r="S224">
        <v>659</v>
      </c>
      <c r="T224" t="s">
        <v>273</v>
      </c>
      <c r="U224" t="s">
        <v>236</v>
      </c>
      <c r="V224">
        <v>1126</v>
      </c>
      <c r="W224" t="s">
        <v>995</v>
      </c>
      <c r="X224" t="s">
        <v>109</v>
      </c>
      <c r="Y224" t="s">
        <v>109</v>
      </c>
      <c r="Z224" s="77" t="s">
        <v>239</v>
      </c>
      <c r="AA224" s="79">
        <v>107</v>
      </c>
      <c r="AB224" s="79" t="s">
        <v>237</v>
      </c>
      <c r="AC224" t="s">
        <v>118</v>
      </c>
      <c r="AD224" s="77" t="s">
        <v>118</v>
      </c>
      <c r="AE224" t="s">
        <v>118</v>
      </c>
      <c r="AF224" t="s">
        <v>118</v>
      </c>
      <c r="AG224" t="s">
        <v>118</v>
      </c>
      <c r="AH224" t="s">
        <v>118</v>
      </c>
      <c r="AI224" t="s">
        <v>118</v>
      </c>
    </row>
    <row r="225" spans="1:35">
      <c r="A225">
        <v>345</v>
      </c>
      <c r="B225" t="s">
        <v>482</v>
      </c>
      <c r="C225">
        <v>104572577</v>
      </c>
      <c r="D225">
        <v>104572578</v>
      </c>
      <c r="E225" t="s">
        <v>2915</v>
      </c>
      <c r="F225" t="s">
        <v>223</v>
      </c>
      <c r="G225" s="77" t="s">
        <v>222</v>
      </c>
      <c r="H225" t="s">
        <v>2916</v>
      </c>
      <c r="I225" t="s">
        <v>2917</v>
      </c>
      <c r="J225" t="s">
        <v>2918</v>
      </c>
      <c r="K225" t="s">
        <v>2919</v>
      </c>
      <c r="L225" t="s">
        <v>2920</v>
      </c>
      <c r="M225" t="s">
        <v>2921</v>
      </c>
      <c r="N225" t="s">
        <v>2922</v>
      </c>
      <c r="O225" t="s">
        <v>1577</v>
      </c>
      <c r="P225" t="s">
        <v>2923</v>
      </c>
      <c r="Q225" t="s">
        <v>412</v>
      </c>
      <c r="R225" s="77" t="s">
        <v>2924</v>
      </c>
      <c r="S225">
        <v>657</v>
      </c>
      <c r="T225" t="s">
        <v>1838</v>
      </c>
      <c r="U225" t="s">
        <v>256</v>
      </c>
      <c r="V225">
        <v>1401</v>
      </c>
      <c r="W225" t="s">
        <v>466</v>
      </c>
      <c r="X225" t="s">
        <v>109</v>
      </c>
      <c r="Y225" t="s">
        <v>109</v>
      </c>
      <c r="Z225" s="77" t="s">
        <v>239</v>
      </c>
      <c r="AA225" s="79">
        <v>384</v>
      </c>
      <c r="AB225" s="79" t="s">
        <v>237</v>
      </c>
      <c r="AC225" t="s">
        <v>118</v>
      </c>
      <c r="AD225" s="77" t="s">
        <v>118</v>
      </c>
      <c r="AE225" t="s">
        <v>118</v>
      </c>
      <c r="AF225" t="s">
        <v>118</v>
      </c>
      <c r="AG225" t="s">
        <v>118</v>
      </c>
      <c r="AH225" t="s">
        <v>118</v>
      </c>
      <c r="AI225" t="s">
        <v>118</v>
      </c>
    </row>
    <row r="226" spans="1:35">
      <c r="A226">
        <v>349</v>
      </c>
      <c r="B226" t="s">
        <v>75</v>
      </c>
      <c r="C226">
        <v>89634244</v>
      </c>
      <c r="D226">
        <v>89634245</v>
      </c>
      <c r="E226" t="s">
        <v>2925</v>
      </c>
      <c r="F226" t="s">
        <v>243</v>
      </c>
      <c r="G226" s="77" t="s">
        <v>222</v>
      </c>
      <c r="H226" t="s">
        <v>2926</v>
      </c>
      <c r="I226" t="s">
        <v>2927</v>
      </c>
      <c r="J226" t="s">
        <v>2928</v>
      </c>
      <c r="K226" t="s">
        <v>2929</v>
      </c>
      <c r="L226" t="s">
        <v>2930</v>
      </c>
      <c r="M226" t="s">
        <v>2931</v>
      </c>
      <c r="N226" t="s">
        <v>2932</v>
      </c>
      <c r="O226" t="s">
        <v>2933</v>
      </c>
      <c r="P226" t="s">
        <v>2701</v>
      </c>
      <c r="Q226" t="s">
        <v>2934</v>
      </c>
      <c r="R226" s="77" t="s">
        <v>2935</v>
      </c>
      <c r="S226">
        <v>653</v>
      </c>
      <c r="T226" t="s">
        <v>68</v>
      </c>
      <c r="U226" t="s">
        <v>256</v>
      </c>
      <c r="V226">
        <v>119</v>
      </c>
      <c r="W226" t="s">
        <v>451</v>
      </c>
      <c r="X226" t="s">
        <v>109</v>
      </c>
      <c r="Y226" t="s">
        <v>109</v>
      </c>
      <c r="Z226" s="77" t="s">
        <v>257</v>
      </c>
      <c r="AA226" s="79">
        <v>1223</v>
      </c>
      <c r="AB226" s="79" t="s">
        <v>237</v>
      </c>
      <c r="AC226" t="s">
        <v>118</v>
      </c>
      <c r="AD226" s="77" t="s">
        <v>118</v>
      </c>
      <c r="AE226" t="s">
        <v>118</v>
      </c>
      <c r="AF226" t="s">
        <v>118</v>
      </c>
      <c r="AG226" t="s">
        <v>118</v>
      </c>
      <c r="AH226" t="s">
        <v>118</v>
      </c>
      <c r="AI226" t="s">
        <v>2936</v>
      </c>
    </row>
    <row r="227" spans="1:35">
      <c r="A227">
        <v>352</v>
      </c>
      <c r="B227" t="s">
        <v>143</v>
      </c>
      <c r="C227">
        <v>154760125</v>
      </c>
      <c r="D227">
        <v>154760126</v>
      </c>
      <c r="E227" t="s">
        <v>2937</v>
      </c>
      <c r="F227" t="s">
        <v>223</v>
      </c>
      <c r="G227" s="77" t="s">
        <v>261</v>
      </c>
      <c r="H227" t="s">
        <v>2938</v>
      </c>
      <c r="I227" t="s">
        <v>2939</v>
      </c>
      <c r="J227" t="s">
        <v>2940</v>
      </c>
      <c r="K227" t="s">
        <v>2941</v>
      </c>
      <c r="L227" t="s">
        <v>2942</v>
      </c>
      <c r="M227" t="s">
        <v>2943</v>
      </c>
      <c r="N227" t="s">
        <v>2944</v>
      </c>
      <c r="O227" t="s">
        <v>2945</v>
      </c>
      <c r="P227" t="s">
        <v>2946</v>
      </c>
      <c r="Q227" t="s">
        <v>624</v>
      </c>
      <c r="R227" s="77" t="s">
        <v>2947</v>
      </c>
      <c r="S227">
        <v>650</v>
      </c>
      <c r="T227" t="s">
        <v>1838</v>
      </c>
      <c r="U227" t="s">
        <v>236</v>
      </c>
      <c r="V227">
        <v>10781</v>
      </c>
      <c r="W227" t="s">
        <v>274</v>
      </c>
      <c r="X227" t="s">
        <v>61</v>
      </c>
      <c r="Y227" t="s">
        <v>109</v>
      </c>
      <c r="Z227" s="77" t="s">
        <v>257</v>
      </c>
      <c r="AA227" s="79">
        <v>345</v>
      </c>
      <c r="AB227" s="79" t="s">
        <v>237</v>
      </c>
      <c r="AC227" t="s">
        <v>118</v>
      </c>
      <c r="AD227" s="77" t="s">
        <v>118</v>
      </c>
      <c r="AE227" t="s">
        <v>118</v>
      </c>
      <c r="AF227" t="s">
        <v>118</v>
      </c>
      <c r="AG227" t="s">
        <v>118</v>
      </c>
      <c r="AH227" t="s">
        <v>118</v>
      </c>
      <c r="AI227" t="s">
        <v>118</v>
      </c>
    </row>
    <row r="228" spans="1:35">
      <c r="A228">
        <v>354</v>
      </c>
      <c r="B228" t="s">
        <v>778</v>
      </c>
      <c r="C228">
        <v>15190584</v>
      </c>
      <c r="D228">
        <v>15190585</v>
      </c>
      <c r="E228" t="s">
        <v>2948</v>
      </c>
      <c r="F228" t="s">
        <v>261</v>
      </c>
      <c r="G228" s="77" t="s">
        <v>243</v>
      </c>
      <c r="H228" t="s">
        <v>2949</v>
      </c>
      <c r="I228" t="s">
        <v>2950</v>
      </c>
      <c r="J228" t="s">
        <v>2951</v>
      </c>
      <c r="K228" t="s">
        <v>2952</v>
      </c>
      <c r="L228" t="s">
        <v>2953</v>
      </c>
      <c r="M228" t="s">
        <v>1265</v>
      </c>
      <c r="N228" t="s">
        <v>2954</v>
      </c>
      <c r="O228" t="s">
        <v>2955</v>
      </c>
      <c r="P228" t="s">
        <v>2956</v>
      </c>
      <c r="Q228" t="s">
        <v>2957</v>
      </c>
      <c r="R228" s="77" t="s">
        <v>2958</v>
      </c>
      <c r="S228">
        <v>647</v>
      </c>
      <c r="T228" t="s">
        <v>520</v>
      </c>
      <c r="U228" t="s">
        <v>236</v>
      </c>
      <c r="V228">
        <v>269</v>
      </c>
      <c r="W228" t="s">
        <v>1157</v>
      </c>
      <c r="X228" t="s">
        <v>109</v>
      </c>
      <c r="Y228" t="s">
        <v>109</v>
      </c>
      <c r="Z228" s="77" t="s">
        <v>239</v>
      </c>
      <c r="AA228" s="79">
        <v>665</v>
      </c>
      <c r="AB228" s="79" t="s">
        <v>237</v>
      </c>
      <c r="AC228" t="s">
        <v>118</v>
      </c>
      <c r="AD228" s="77" t="s">
        <v>118</v>
      </c>
      <c r="AE228" t="s">
        <v>118</v>
      </c>
      <c r="AF228" t="s">
        <v>118</v>
      </c>
      <c r="AG228" t="s">
        <v>118</v>
      </c>
      <c r="AH228" t="s">
        <v>118</v>
      </c>
      <c r="AI228" t="s">
        <v>118</v>
      </c>
    </row>
    <row r="229" spans="1:35">
      <c r="A229">
        <v>356</v>
      </c>
      <c r="B229" t="s">
        <v>220</v>
      </c>
      <c r="C229">
        <v>74931654</v>
      </c>
      <c r="D229">
        <v>74931655</v>
      </c>
      <c r="E229" t="s">
        <v>2959</v>
      </c>
      <c r="F229" t="s">
        <v>222</v>
      </c>
      <c r="G229" s="77" t="s">
        <v>261</v>
      </c>
      <c r="H229" t="s">
        <v>2960</v>
      </c>
      <c r="I229" t="s">
        <v>2961</v>
      </c>
      <c r="J229" t="s">
        <v>2962</v>
      </c>
      <c r="K229" t="s">
        <v>2963</v>
      </c>
      <c r="L229" t="s">
        <v>2964</v>
      </c>
      <c r="M229" t="s">
        <v>1181</v>
      </c>
      <c r="N229" t="s">
        <v>427</v>
      </c>
      <c r="O229" t="s">
        <v>2965</v>
      </c>
      <c r="P229" t="s">
        <v>2966</v>
      </c>
      <c r="Q229" t="s">
        <v>2967</v>
      </c>
      <c r="R229" s="77" t="s">
        <v>2968</v>
      </c>
      <c r="S229">
        <v>643</v>
      </c>
      <c r="T229" t="s">
        <v>520</v>
      </c>
      <c r="U229" t="s">
        <v>236</v>
      </c>
      <c r="V229">
        <v>5189</v>
      </c>
      <c r="W229" t="s">
        <v>308</v>
      </c>
      <c r="X229" t="s">
        <v>109</v>
      </c>
      <c r="Y229" t="s">
        <v>109</v>
      </c>
      <c r="Z229" s="77" t="s">
        <v>239</v>
      </c>
      <c r="AA229" s="79">
        <v>1041</v>
      </c>
      <c r="AB229" s="79" t="s">
        <v>237</v>
      </c>
      <c r="AC229" t="s">
        <v>118</v>
      </c>
      <c r="AD229" s="77" t="s">
        <v>118</v>
      </c>
      <c r="AE229" t="s">
        <v>118</v>
      </c>
      <c r="AF229" t="s">
        <v>118</v>
      </c>
      <c r="AG229" t="s">
        <v>2969</v>
      </c>
      <c r="AH229" t="s">
        <v>118</v>
      </c>
      <c r="AI229" t="s">
        <v>2970</v>
      </c>
    </row>
    <row r="230" spans="1:35">
      <c r="A230">
        <v>358</v>
      </c>
      <c r="B230" t="s">
        <v>75</v>
      </c>
      <c r="C230">
        <v>18082525</v>
      </c>
      <c r="D230">
        <v>18082526</v>
      </c>
      <c r="E230" t="s">
        <v>2971</v>
      </c>
      <c r="F230" t="s">
        <v>223</v>
      </c>
      <c r="G230" s="77" t="s">
        <v>261</v>
      </c>
      <c r="H230" t="s">
        <v>1255</v>
      </c>
      <c r="I230" t="s">
        <v>2972</v>
      </c>
      <c r="J230" t="s">
        <v>2973</v>
      </c>
      <c r="K230" t="s">
        <v>2974</v>
      </c>
      <c r="L230" t="s">
        <v>2975</v>
      </c>
      <c r="M230" t="s">
        <v>991</v>
      </c>
      <c r="N230" t="s">
        <v>2976</v>
      </c>
      <c r="O230" t="s">
        <v>297</v>
      </c>
      <c r="P230" t="s">
        <v>2977</v>
      </c>
      <c r="Q230" t="s">
        <v>2978</v>
      </c>
      <c r="R230" s="77" t="s">
        <v>2979</v>
      </c>
      <c r="S230">
        <v>642</v>
      </c>
      <c r="T230" t="s">
        <v>1838</v>
      </c>
      <c r="U230" t="s">
        <v>236</v>
      </c>
      <c r="V230">
        <v>53376</v>
      </c>
      <c r="W230" t="s">
        <v>2980</v>
      </c>
      <c r="X230" t="s">
        <v>109</v>
      </c>
      <c r="Y230" t="s">
        <v>109</v>
      </c>
      <c r="Z230" s="77" t="s">
        <v>257</v>
      </c>
      <c r="AA230" s="79">
        <v>33</v>
      </c>
      <c r="AB230" s="79" t="s">
        <v>237</v>
      </c>
      <c r="AC230" t="s">
        <v>118</v>
      </c>
      <c r="AD230" s="77" t="s">
        <v>118</v>
      </c>
      <c r="AE230" t="s">
        <v>118</v>
      </c>
      <c r="AF230" t="s">
        <v>118</v>
      </c>
      <c r="AG230" t="s">
        <v>118</v>
      </c>
      <c r="AH230" t="s">
        <v>118</v>
      </c>
      <c r="AI230" t="s">
        <v>118</v>
      </c>
    </row>
    <row r="231" spans="1:35">
      <c r="A231">
        <v>359</v>
      </c>
      <c r="B231" t="s">
        <v>778</v>
      </c>
      <c r="C231">
        <v>90096371</v>
      </c>
      <c r="D231">
        <v>90096372</v>
      </c>
      <c r="E231" t="s">
        <v>2981</v>
      </c>
      <c r="F231" t="s">
        <v>223</v>
      </c>
      <c r="G231" s="77" t="s">
        <v>261</v>
      </c>
      <c r="H231" t="s">
        <v>2982</v>
      </c>
      <c r="I231" t="s">
        <v>2983</v>
      </c>
      <c r="J231" t="s">
        <v>2624</v>
      </c>
      <c r="K231" t="s">
        <v>2984</v>
      </c>
      <c r="L231" t="s">
        <v>2985</v>
      </c>
      <c r="M231" t="s">
        <v>1679</v>
      </c>
      <c r="N231" t="s">
        <v>2558</v>
      </c>
      <c r="O231" t="s">
        <v>2986</v>
      </c>
      <c r="P231" t="s">
        <v>1939</v>
      </c>
      <c r="Q231" t="s">
        <v>2626</v>
      </c>
      <c r="R231" s="77" t="s">
        <v>2987</v>
      </c>
      <c r="S231">
        <v>642</v>
      </c>
      <c r="T231" t="s">
        <v>520</v>
      </c>
      <c r="U231" t="s">
        <v>256</v>
      </c>
      <c r="V231">
        <v>752</v>
      </c>
      <c r="W231" t="s">
        <v>536</v>
      </c>
      <c r="X231" t="s">
        <v>109</v>
      </c>
      <c r="Y231" t="s">
        <v>109</v>
      </c>
      <c r="Z231" s="77" t="s">
        <v>257</v>
      </c>
      <c r="AA231" s="79">
        <v>7</v>
      </c>
      <c r="AB231" s="79" t="s">
        <v>206</v>
      </c>
      <c r="AC231" t="s">
        <v>2988</v>
      </c>
      <c r="AD231" s="77" t="s">
        <v>2989</v>
      </c>
      <c r="AE231" t="s">
        <v>118</v>
      </c>
      <c r="AF231" t="s">
        <v>118</v>
      </c>
      <c r="AG231" t="s">
        <v>118</v>
      </c>
      <c r="AH231" t="s">
        <v>118</v>
      </c>
      <c r="AI231" t="s">
        <v>118</v>
      </c>
    </row>
    <row r="232" spans="1:35">
      <c r="A232">
        <v>360</v>
      </c>
      <c r="B232" t="s">
        <v>155</v>
      </c>
      <c r="C232">
        <v>68070847</v>
      </c>
      <c r="D232">
        <v>68070848</v>
      </c>
      <c r="E232" t="s">
        <v>2990</v>
      </c>
      <c r="F232" t="s">
        <v>223</v>
      </c>
      <c r="G232" s="77" t="s">
        <v>261</v>
      </c>
      <c r="H232" t="s">
        <v>2991</v>
      </c>
      <c r="I232" t="s">
        <v>2992</v>
      </c>
      <c r="J232" t="s">
        <v>2993</v>
      </c>
      <c r="K232" t="s">
        <v>2994</v>
      </c>
      <c r="L232" t="s">
        <v>2995</v>
      </c>
      <c r="M232" t="s">
        <v>2996</v>
      </c>
      <c r="N232" t="s">
        <v>2997</v>
      </c>
      <c r="O232" t="s">
        <v>2998</v>
      </c>
      <c r="P232" t="s">
        <v>2999</v>
      </c>
      <c r="Q232" t="s">
        <v>3000</v>
      </c>
      <c r="R232" s="77" t="s">
        <v>3001</v>
      </c>
      <c r="S232">
        <v>642</v>
      </c>
      <c r="T232" t="s">
        <v>520</v>
      </c>
      <c r="U232" t="s">
        <v>236</v>
      </c>
      <c r="V232">
        <v>13121</v>
      </c>
      <c r="W232" t="s">
        <v>930</v>
      </c>
      <c r="X232" t="s">
        <v>61</v>
      </c>
      <c r="Y232" t="s">
        <v>109</v>
      </c>
      <c r="Z232" s="77" t="s">
        <v>257</v>
      </c>
      <c r="AA232" s="79">
        <v>426</v>
      </c>
      <c r="AB232" s="79" t="s">
        <v>237</v>
      </c>
      <c r="AC232" t="s">
        <v>118</v>
      </c>
      <c r="AD232" s="77" t="s">
        <v>118</v>
      </c>
      <c r="AE232" t="s">
        <v>118</v>
      </c>
      <c r="AF232" t="s">
        <v>118</v>
      </c>
      <c r="AG232" t="s">
        <v>118</v>
      </c>
      <c r="AH232" t="s">
        <v>118</v>
      </c>
      <c r="AI232" t="s">
        <v>3002</v>
      </c>
    </row>
    <row r="233" spans="1:35">
      <c r="A233">
        <v>363</v>
      </c>
      <c r="B233" t="s">
        <v>766</v>
      </c>
      <c r="C233">
        <v>33792610</v>
      </c>
      <c r="D233">
        <v>33792611</v>
      </c>
      <c r="E233" t="s">
        <v>3003</v>
      </c>
      <c r="F233" t="s">
        <v>261</v>
      </c>
      <c r="G233" s="77" t="s">
        <v>223</v>
      </c>
      <c r="H233" t="s">
        <v>3004</v>
      </c>
      <c r="I233" t="s">
        <v>3005</v>
      </c>
      <c r="J233" t="s">
        <v>3006</v>
      </c>
      <c r="K233" t="s">
        <v>3007</v>
      </c>
      <c r="L233" t="s">
        <v>3008</v>
      </c>
      <c r="M233" t="s">
        <v>3009</v>
      </c>
      <c r="N233" t="s">
        <v>3010</v>
      </c>
      <c r="O233" t="s">
        <v>3011</v>
      </c>
      <c r="P233" t="s">
        <v>3012</v>
      </c>
      <c r="Q233" t="s">
        <v>2426</v>
      </c>
      <c r="R233" s="77" t="s">
        <v>3013</v>
      </c>
      <c r="S233">
        <v>635</v>
      </c>
      <c r="T233" t="s">
        <v>68</v>
      </c>
      <c r="U233" t="s">
        <v>236</v>
      </c>
      <c r="V233">
        <v>1400</v>
      </c>
      <c r="W233" t="s">
        <v>1131</v>
      </c>
      <c r="X233" t="s">
        <v>109</v>
      </c>
      <c r="Y233" t="s">
        <v>109</v>
      </c>
      <c r="Z233" s="77" t="s">
        <v>257</v>
      </c>
      <c r="AA233" s="79">
        <v>655</v>
      </c>
      <c r="AB233" s="79" t="s">
        <v>237</v>
      </c>
      <c r="AC233" t="s">
        <v>118</v>
      </c>
      <c r="AD233" s="77" t="s">
        <v>118</v>
      </c>
      <c r="AE233" t="s">
        <v>118</v>
      </c>
      <c r="AF233" t="s">
        <v>118</v>
      </c>
      <c r="AG233" t="s">
        <v>3014</v>
      </c>
      <c r="AH233" t="s">
        <v>118</v>
      </c>
      <c r="AI233" t="s">
        <v>3015</v>
      </c>
    </row>
    <row r="234" spans="1:35">
      <c r="A234">
        <v>366</v>
      </c>
      <c r="B234" t="s">
        <v>482</v>
      </c>
      <c r="C234">
        <v>91250030</v>
      </c>
      <c r="D234">
        <v>91250031</v>
      </c>
      <c r="E234" t="s">
        <v>3016</v>
      </c>
      <c r="F234" t="s">
        <v>261</v>
      </c>
      <c r="G234" s="77" t="s">
        <v>223</v>
      </c>
      <c r="H234" t="s">
        <v>3017</v>
      </c>
      <c r="I234" t="s">
        <v>3018</v>
      </c>
      <c r="J234" t="s">
        <v>3019</v>
      </c>
      <c r="K234" t="s">
        <v>3020</v>
      </c>
      <c r="L234" t="s">
        <v>501</v>
      </c>
      <c r="M234" t="s">
        <v>3021</v>
      </c>
      <c r="N234" t="s">
        <v>3022</v>
      </c>
      <c r="O234" t="s">
        <v>3023</v>
      </c>
      <c r="P234" t="s">
        <v>757</v>
      </c>
      <c r="Q234" t="s">
        <v>2639</v>
      </c>
      <c r="R234" s="77" t="s">
        <v>3024</v>
      </c>
      <c r="S234">
        <v>635</v>
      </c>
      <c r="T234" t="s">
        <v>68</v>
      </c>
      <c r="U234" t="s">
        <v>236</v>
      </c>
      <c r="V234">
        <v>7623</v>
      </c>
      <c r="W234" t="s">
        <v>321</v>
      </c>
      <c r="X234" t="s">
        <v>109</v>
      </c>
      <c r="Y234" t="s">
        <v>109</v>
      </c>
      <c r="Z234" s="77" t="s">
        <v>257</v>
      </c>
      <c r="AA234" s="79">
        <v>715</v>
      </c>
      <c r="AB234" s="79" t="s">
        <v>237</v>
      </c>
      <c r="AC234" t="s">
        <v>118</v>
      </c>
      <c r="AD234" s="77" t="s">
        <v>118</v>
      </c>
      <c r="AE234" t="s">
        <v>118</v>
      </c>
      <c r="AF234" t="s">
        <v>118</v>
      </c>
      <c r="AG234" t="s">
        <v>118</v>
      </c>
      <c r="AH234" t="s">
        <v>118</v>
      </c>
      <c r="AI234" t="s">
        <v>118</v>
      </c>
    </row>
    <row r="235" spans="1:35">
      <c r="A235">
        <v>373</v>
      </c>
      <c r="B235" t="s">
        <v>77</v>
      </c>
      <c r="C235">
        <v>115049880</v>
      </c>
      <c r="D235">
        <v>115049881</v>
      </c>
      <c r="E235" t="s">
        <v>3025</v>
      </c>
      <c r="F235" t="s">
        <v>223</v>
      </c>
      <c r="G235" s="77" t="s">
        <v>222</v>
      </c>
      <c r="H235" t="s">
        <v>3026</v>
      </c>
      <c r="I235" t="s">
        <v>3027</v>
      </c>
      <c r="J235" t="s">
        <v>3028</v>
      </c>
      <c r="K235" t="s">
        <v>3029</v>
      </c>
      <c r="L235" t="s">
        <v>3030</v>
      </c>
      <c r="M235" t="s">
        <v>698</v>
      </c>
      <c r="N235" t="s">
        <v>3031</v>
      </c>
      <c r="O235" t="s">
        <v>3032</v>
      </c>
      <c r="P235" t="s">
        <v>3033</v>
      </c>
      <c r="Q235" t="s">
        <v>3034</v>
      </c>
      <c r="R235" s="77" t="s">
        <v>3035</v>
      </c>
      <c r="S235">
        <v>630</v>
      </c>
      <c r="T235" t="s">
        <v>68</v>
      </c>
      <c r="U235" t="s">
        <v>236</v>
      </c>
      <c r="V235">
        <v>1242</v>
      </c>
      <c r="W235" t="s">
        <v>466</v>
      </c>
      <c r="X235" t="s">
        <v>109</v>
      </c>
      <c r="Y235" t="s">
        <v>109</v>
      </c>
      <c r="Z235" s="77" t="s">
        <v>239</v>
      </c>
      <c r="AA235" s="79">
        <v>770</v>
      </c>
      <c r="AB235" s="79" t="s">
        <v>237</v>
      </c>
      <c r="AC235" t="s">
        <v>118</v>
      </c>
      <c r="AD235" s="77" t="s">
        <v>118</v>
      </c>
      <c r="AE235" t="s">
        <v>118</v>
      </c>
      <c r="AF235" t="s">
        <v>118</v>
      </c>
      <c r="AG235" t="s">
        <v>3036</v>
      </c>
      <c r="AH235" t="s">
        <v>118</v>
      </c>
      <c r="AI235" t="s">
        <v>3037</v>
      </c>
    </row>
    <row r="236" spans="1:35">
      <c r="A236">
        <v>378</v>
      </c>
      <c r="B236" t="s">
        <v>454</v>
      </c>
      <c r="C236">
        <v>7928146</v>
      </c>
      <c r="D236">
        <v>7928147</v>
      </c>
      <c r="E236" t="s">
        <v>3038</v>
      </c>
      <c r="F236" t="s">
        <v>261</v>
      </c>
      <c r="G236" s="77" t="s">
        <v>222</v>
      </c>
      <c r="H236" t="s">
        <v>638</v>
      </c>
      <c r="I236" t="s">
        <v>3039</v>
      </c>
      <c r="J236" t="s">
        <v>3040</v>
      </c>
      <c r="K236" t="s">
        <v>3041</v>
      </c>
      <c r="L236" t="s">
        <v>3042</v>
      </c>
      <c r="M236" t="s">
        <v>3043</v>
      </c>
      <c r="N236" t="s">
        <v>288</v>
      </c>
      <c r="O236" t="s">
        <v>3044</v>
      </c>
      <c r="P236" t="s">
        <v>2391</v>
      </c>
      <c r="Q236" t="s">
        <v>302</v>
      </c>
      <c r="R236" s="77" t="s">
        <v>3045</v>
      </c>
      <c r="S236">
        <v>627</v>
      </c>
      <c r="T236" t="s">
        <v>520</v>
      </c>
      <c r="U236" t="s">
        <v>236</v>
      </c>
      <c r="V236">
        <v>1143</v>
      </c>
      <c r="W236" t="s">
        <v>1157</v>
      </c>
      <c r="X236" t="s">
        <v>109</v>
      </c>
      <c r="Y236" t="s">
        <v>109</v>
      </c>
      <c r="Z236" s="77" t="s">
        <v>239</v>
      </c>
      <c r="AA236" s="79">
        <v>182</v>
      </c>
      <c r="AB236" s="79" t="s">
        <v>237</v>
      </c>
      <c r="AC236" t="s">
        <v>118</v>
      </c>
      <c r="AD236" s="77" t="s">
        <v>118</v>
      </c>
      <c r="AE236" t="s">
        <v>118</v>
      </c>
      <c r="AF236" t="s">
        <v>118</v>
      </c>
      <c r="AG236" t="s">
        <v>118</v>
      </c>
      <c r="AH236" t="s">
        <v>118</v>
      </c>
      <c r="AI236" t="s">
        <v>118</v>
      </c>
    </row>
    <row r="237" spans="1:35">
      <c r="A237">
        <v>380</v>
      </c>
      <c r="B237" t="s">
        <v>75</v>
      </c>
      <c r="C237">
        <v>77848561</v>
      </c>
      <c r="D237">
        <v>77848562</v>
      </c>
      <c r="E237" t="s">
        <v>3046</v>
      </c>
      <c r="F237" t="s">
        <v>243</v>
      </c>
      <c r="G237" s="77" t="s">
        <v>222</v>
      </c>
      <c r="H237" t="s">
        <v>3047</v>
      </c>
      <c r="I237" t="s">
        <v>3048</v>
      </c>
      <c r="J237" t="s">
        <v>3049</v>
      </c>
      <c r="K237" t="s">
        <v>3050</v>
      </c>
      <c r="L237" t="s">
        <v>3051</v>
      </c>
      <c r="M237" t="s">
        <v>3052</v>
      </c>
      <c r="N237" t="s">
        <v>3053</v>
      </c>
      <c r="O237" t="s">
        <v>2086</v>
      </c>
      <c r="P237" t="s">
        <v>3054</v>
      </c>
      <c r="Q237" t="s">
        <v>867</v>
      </c>
      <c r="R237" s="77" t="s">
        <v>3055</v>
      </c>
      <c r="S237">
        <v>623</v>
      </c>
      <c r="T237" t="s">
        <v>68</v>
      </c>
      <c r="U237" t="s">
        <v>236</v>
      </c>
      <c r="V237">
        <v>9237</v>
      </c>
      <c r="W237" t="s">
        <v>915</v>
      </c>
      <c r="X237" t="s">
        <v>109</v>
      </c>
      <c r="Y237" t="s">
        <v>109</v>
      </c>
      <c r="Z237" s="77" t="s">
        <v>257</v>
      </c>
      <c r="AA237" s="79">
        <v>755</v>
      </c>
      <c r="AB237" s="79" t="s">
        <v>237</v>
      </c>
      <c r="AC237" t="s">
        <v>118</v>
      </c>
      <c r="AD237" s="77" t="s">
        <v>118</v>
      </c>
      <c r="AE237" t="s">
        <v>118</v>
      </c>
      <c r="AF237" t="s">
        <v>118</v>
      </c>
      <c r="AG237" t="s">
        <v>3056</v>
      </c>
      <c r="AH237" t="s">
        <v>118</v>
      </c>
      <c r="AI237" t="s">
        <v>3057</v>
      </c>
    </row>
    <row r="238" spans="1:35">
      <c r="A238">
        <v>381</v>
      </c>
      <c r="B238" t="s">
        <v>155</v>
      </c>
      <c r="C238">
        <v>146275876</v>
      </c>
      <c r="D238">
        <v>146275877</v>
      </c>
      <c r="E238" t="s">
        <v>3058</v>
      </c>
      <c r="F238" t="s">
        <v>261</v>
      </c>
      <c r="G238" s="77" t="s">
        <v>222</v>
      </c>
      <c r="H238" t="s">
        <v>3059</v>
      </c>
      <c r="I238" t="s">
        <v>3060</v>
      </c>
      <c r="J238" t="s">
        <v>3061</v>
      </c>
      <c r="K238" t="s">
        <v>3062</v>
      </c>
      <c r="L238" t="s">
        <v>1448</v>
      </c>
      <c r="M238" t="s">
        <v>3063</v>
      </c>
      <c r="N238" t="s">
        <v>3064</v>
      </c>
      <c r="O238" t="s">
        <v>3065</v>
      </c>
      <c r="P238" t="s">
        <v>3066</v>
      </c>
      <c r="Q238" t="s">
        <v>3067</v>
      </c>
      <c r="R238" s="77" t="s">
        <v>3068</v>
      </c>
      <c r="S238">
        <v>623</v>
      </c>
      <c r="T238" t="s">
        <v>520</v>
      </c>
      <c r="U238" t="s">
        <v>256</v>
      </c>
      <c r="V238">
        <v>10744</v>
      </c>
      <c r="W238" t="s">
        <v>334</v>
      </c>
      <c r="X238" t="s">
        <v>109</v>
      </c>
      <c r="Y238" t="s">
        <v>109</v>
      </c>
      <c r="Z238" s="77" t="s">
        <v>239</v>
      </c>
      <c r="AA238" s="79">
        <v>757</v>
      </c>
      <c r="AB238" s="79" t="s">
        <v>237</v>
      </c>
      <c r="AC238" t="s">
        <v>118</v>
      </c>
      <c r="AD238" s="77" t="s">
        <v>118</v>
      </c>
      <c r="AE238" t="s">
        <v>118</v>
      </c>
      <c r="AF238" t="s">
        <v>118</v>
      </c>
      <c r="AG238" t="s">
        <v>3069</v>
      </c>
      <c r="AH238" t="s">
        <v>118</v>
      </c>
      <c r="AI238" t="s">
        <v>3070</v>
      </c>
    </row>
    <row r="239" spans="1:35">
      <c r="A239">
        <v>383</v>
      </c>
      <c r="B239" t="s">
        <v>74</v>
      </c>
      <c r="C239">
        <v>37199779</v>
      </c>
      <c r="D239">
        <v>37199780</v>
      </c>
      <c r="E239" t="s">
        <v>3071</v>
      </c>
      <c r="F239" t="s">
        <v>243</v>
      </c>
      <c r="G239" s="77" t="s">
        <v>261</v>
      </c>
      <c r="H239" t="s">
        <v>3072</v>
      </c>
      <c r="I239" t="s">
        <v>3073</v>
      </c>
      <c r="J239" t="s">
        <v>3074</v>
      </c>
      <c r="K239" t="s">
        <v>3075</v>
      </c>
      <c r="L239" t="s">
        <v>3076</v>
      </c>
      <c r="M239" t="s">
        <v>3077</v>
      </c>
      <c r="N239" t="s">
        <v>3078</v>
      </c>
      <c r="O239" t="s">
        <v>3079</v>
      </c>
      <c r="P239" t="s">
        <v>3080</v>
      </c>
      <c r="Q239" t="s">
        <v>3081</v>
      </c>
      <c r="R239" s="77" t="s">
        <v>3082</v>
      </c>
      <c r="S239">
        <v>622</v>
      </c>
      <c r="T239" t="s">
        <v>520</v>
      </c>
      <c r="U239" t="s">
        <v>236</v>
      </c>
      <c r="V239">
        <v>628</v>
      </c>
      <c r="W239" t="s">
        <v>915</v>
      </c>
      <c r="X239" t="s">
        <v>109</v>
      </c>
      <c r="Y239" t="s">
        <v>109</v>
      </c>
      <c r="Z239" s="77" t="s">
        <v>239</v>
      </c>
      <c r="AA239" s="79">
        <v>738</v>
      </c>
      <c r="AB239" s="79" t="s">
        <v>237</v>
      </c>
      <c r="AC239" t="s">
        <v>118</v>
      </c>
      <c r="AD239" s="77" t="s">
        <v>118</v>
      </c>
      <c r="AE239" t="s">
        <v>118</v>
      </c>
      <c r="AF239" t="s">
        <v>118</v>
      </c>
      <c r="AG239" t="s">
        <v>3083</v>
      </c>
      <c r="AH239" t="s">
        <v>118</v>
      </c>
      <c r="AI239" t="s">
        <v>3084</v>
      </c>
    </row>
    <row r="240" spans="1:35">
      <c r="A240">
        <v>384</v>
      </c>
      <c r="B240" t="s">
        <v>454</v>
      </c>
      <c r="C240">
        <v>41895199</v>
      </c>
      <c r="D240">
        <v>41895200</v>
      </c>
      <c r="E240" t="s">
        <v>3085</v>
      </c>
      <c r="F240" t="s">
        <v>243</v>
      </c>
      <c r="G240" s="77" t="s">
        <v>222</v>
      </c>
      <c r="H240" t="s">
        <v>3086</v>
      </c>
      <c r="I240" t="s">
        <v>3087</v>
      </c>
      <c r="J240" t="s">
        <v>3088</v>
      </c>
      <c r="K240" t="s">
        <v>3089</v>
      </c>
      <c r="L240" t="s">
        <v>3090</v>
      </c>
      <c r="M240" t="s">
        <v>856</v>
      </c>
      <c r="N240" t="s">
        <v>3091</v>
      </c>
      <c r="O240" t="s">
        <v>3092</v>
      </c>
      <c r="P240" t="s">
        <v>3093</v>
      </c>
      <c r="Q240" t="s">
        <v>964</v>
      </c>
      <c r="R240" s="77" t="s">
        <v>3094</v>
      </c>
      <c r="S240">
        <v>622</v>
      </c>
      <c r="T240" t="s">
        <v>68</v>
      </c>
      <c r="U240" t="s">
        <v>236</v>
      </c>
      <c r="V240">
        <v>549</v>
      </c>
      <c r="W240" t="s">
        <v>915</v>
      </c>
      <c r="X240" t="s">
        <v>109</v>
      </c>
      <c r="Y240" t="s">
        <v>109</v>
      </c>
      <c r="Z240" s="77" t="s">
        <v>257</v>
      </c>
      <c r="AA240" s="79">
        <v>212</v>
      </c>
      <c r="AB240" s="79" t="s">
        <v>237</v>
      </c>
      <c r="AC240" t="s">
        <v>118</v>
      </c>
      <c r="AD240" s="77" t="s">
        <v>118</v>
      </c>
      <c r="AE240" t="s">
        <v>118</v>
      </c>
      <c r="AF240" t="s">
        <v>118</v>
      </c>
      <c r="AG240" t="s">
        <v>118</v>
      </c>
      <c r="AH240" t="s">
        <v>118</v>
      </c>
      <c r="AI240" t="s">
        <v>118</v>
      </c>
    </row>
    <row r="241" spans="1:35">
      <c r="A241">
        <v>386</v>
      </c>
      <c r="B241" t="s">
        <v>77</v>
      </c>
      <c r="C241">
        <v>42048230</v>
      </c>
      <c r="D241">
        <v>42048231</v>
      </c>
      <c r="E241" t="s">
        <v>3095</v>
      </c>
      <c r="F241" t="s">
        <v>243</v>
      </c>
      <c r="G241" s="77" t="s">
        <v>222</v>
      </c>
      <c r="H241" t="s">
        <v>3096</v>
      </c>
      <c r="I241" t="s">
        <v>3097</v>
      </c>
      <c r="J241" t="s">
        <v>3098</v>
      </c>
      <c r="K241" t="s">
        <v>3099</v>
      </c>
      <c r="L241" t="s">
        <v>3100</v>
      </c>
      <c r="M241" t="s">
        <v>3101</v>
      </c>
      <c r="N241" t="s">
        <v>3102</v>
      </c>
      <c r="O241" t="s">
        <v>3103</v>
      </c>
      <c r="P241" t="s">
        <v>3104</v>
      </c>
      <c r="Q241" t="s">
        <v>3105</v>
      </c>
      <c r="R241" s="77" t="s">
        <v>3106</v>
      </c>
      <c r="S241">
        <v>619</v>
      </c>
      <c r="T241" t="s">
        <v>68</v>
      </c>
      <c r="U241" t="s">
        <v>236</v>
      </c>
      <c r="V241">
        <v>835</v>
      </c>
      <c r="W241" t="s">
        <v>451</v>
      </c>
      <c r="X241" t="s">
        <v>109</v>
      </c>
      <c r="Y241" t="s">
        <v>109</v>
      </c>
      <c r="Z241" s="77" t="s">
        <v>257</v>
      </c>
      <c r="AA241" s="79">
        <v>351</v>
      </c>
      <c r="AB241" s="79" t="s">
        <v>237</v>
      </c>
      <c r="AC241" t="s">
        <v>118</v>
      </c>
      <c r="AD241" s="77" t="s">
        <v>118</v>
      </c>
      <c r="AE241" t="s">
        <v>118</v>
      </c>
      <c r="AF241" t="s">
        <v>118</v>
      </c>
      <c r="AG241" t="s">
        <v>118</v>
      </c>
      <c r="AH241" t="s">
        <v>118</v>
      </c>
      <c r="AI241" t="s">
        <v>118</v>
      </c>
    </row>
    <row r="242" spans="1:35">
      <c r="A242">
        <v>387</v>
      </c>
      <c r="B242" t="s">
        <v>164</v>
      </c>
      <c r="C242">
        <v>99605309</v>
      </c>
      <c r="D242">
        <v>99605310</v>
      </c>
      <c r="E242" t="s">
        <v>3107</v>
      </c>
      <c r="F242" t="s">
        <v>223</v>
      </c>
      <c r="G242" s="77" t="s">
        <v>261</v>
      </c>
      <c r="H242" t="s">
        <v>3108</v>
      </c>
      <c r="I242" t="s">
        <v>3109</v>
      </c>
      <c r="J242" t="s">
        <v>3110</v>
      </c>
      <c r="K242" t="s">
        <v>3111</v>
      </c>
      <c r="L242" t="s">
        <v>3112</v>
      </c>
      <c r="M242" t="s">
        <v>3113</v>
      </c>
      <c r="N242" t="s">
        <v>2868</v>
      </c>
      <c r="O242" t="s">
        <v>3114</v>
      </c>
      <c r="P242" t="s">
        <v>3115</v>
      </c>
      <c r="Q242" t="s">
        <v>3116</v>
      </c>
      <c r="R242" s="77" t="s">
        <v>3117</v>
      </c>
      <c r="S242">
        <v>618</v>
      </c>
      <c r="T242" t="s">
        <v>235</v>
      </c>
      <c r="U242" t="s">
        <v>236</v>
      </c>
      <c r="V242">
        <v>253</v>
      </c>
      <c r="W242" t="s">
        <v>3118</v>
      </c>
      <c r="X242" t="s">
        <v>61</v>
      </c>
      <c r="Y242" t="s">
        <v>109</v>
      </c>
      <c r="Z242" s="77" t="s">
        <v>257</v>
      </c>
      <c r="AA242" s="79">
        <v>196</v>
      </c>
      <c r="AB242" s="79" t="s">
        <v>237</v>
      </c>
      <c r="AC242" t="s">
        <v>118</v>
      </c>
      <c r="AD242" s="77" t="s">
        <v>118</v>
      </c>
      <c r="AE242" t="s">
        <v>118</v>
      </c>
      <c r="AF242" t="s">
        <v>118</v>
      </c>
      <c r="AG242" t="s">
        <v>118</v>
      </c>
      <c r="AH242" t="s">
        <v>118</v>
      </c>
      <c r="AI242" t="s">
        <v>118</v>
      </c>
    </row>
    <row r="243" spans="1:35">
      <c r="A243">
        <v>395</v>
      </c>
      <c r="B243" t="s">
        <v>482</v>
      </c>
      <c r="C243">
        <v>49179056</v>
      </c>
      <c r="D243">
        <v>49179057</v>
      </c>
      <c r="E243" t="s">
        <v>3119</v>
      </c>
      <c r="F243" t="s">
        <v>223</v>
      </c>
      <c r="G243" s="77" t="s">
        <v>261</v>
      </c>
      <c r="H243" t="s">
        <v>1399</v>
      </c>
      <c r="I243" t="s">
        <v>3120</v>
      </c>
      <c r="J243" t="s">
        <v>1335</v>
      </c>
      <c r="K243" t="s">
        <v>2817</v>
      </c>
      <c r="L243" t="s">
        <v>3121</v>
      </c>
      <c r="M243" t="s">
        <v>3122</v>
      </c>
      <c r="N243" t="s">
        <v>3123</v>
      </c>
      <c r="O243" t="s">
        <v>3124</v>
      </c>
      <c r="P243" t="s">
        <v>3125</v>
      </c>
      <c r="Q243" t="s">
        <v>2783</v>
      </c>
      <c r="R243" s="77" t="s">
        <v>3126</v>
      </c>
      <c r="S243">
        <v>613</v>
      </c>
      <c r="T243" t="s">
        <v>68</v>
      </c>
      <c r="U243" t="s">
        <v>236</v>
      </c>
      <c r="V243">
        <v>17464</v>
      </c>
      <c r="W243" t="s">
        <v>536</v>
      </c>
      <c r="X243" t="s">
        <v>109</v>
      </c>
      <c r="Y243" t="s">
        <v>109</v>
      </c>
      <c r="Z243" s="77" t="s">
        <v>257</v>
      </c>
      <c r="AA243" s="79">
        <v>866</v>
      </c>
      <c r="AB243" s="79" t="s">
        <v>237</v>
      </c>
      <c r="AC243" t="s">
        <v>118</v>
      </c>
      <c r="AD243" s="77" t="s">
        <v>118</v>
      </c>
      <c r="AE243" t="s">
        <v>118</v>
      </c>
      <c r="AF243" t="s">
        <v>118</v>
      </c>
      <c r="AG243" t="s">
        <v>3127</v>
      </c>
      <c r="AH243" t="s">
        <v>118</v>
      </c>
      <c r="AI243" t="s">
        <v>3128</v>
      </c>
    </row>
    <row r="244" spans="1:35">
      <c r="A244">
        <v>398</v>
      </c>
      <c r="B244" t="s">
        <v>766</v>
      </c>
      <c r="C244">
        <v>32696175</v>
      </c>
      <c r="D244">
        <v>32696176</v>
      </c>
      <c r="E244" t="s">
        <v>3129</v>
      </c>
      <c r="F244" t="s">
        <v>243</v>
      </c>
      <c r="G244" s="77" t="s">
        <v>261</v>
      </c>
      <c r="H244" t="s">
        <v>3130</v>
      </c>
      <c r="I244" t="s">
        <v>3131</v>
      </c>
      <c r="J244" t="s">
        <v>3132</v>
      </c>
      <c r="K244" t="s">
        <v>3133</v>
      </c>
      <c r="L244" t="s">
        <v>3134</v>
      </c>
      <c r="M244" t="s">
        <v>3135</v>
      </c>
      <c r="N244" t="s">
        <v>3136</v>
      </c>
      <c r="O244" t="s">
        <v>3137</v>
      </c>
      <c r="P244" t="s">
        <v>3138</v>
      </c>
      <c r="Q244" t="s">
        <v>3139</v>
      </c>
      <c r="R244" s="77" t="s">
        <v>3140</v>
      </c>
      <c r="S244">
        <v>612</v>
      </c>
      <c r="T244" t="s">
        <v>520</v>
      </c>
      <c r="U244" t="s">
        <v>236</v>
      </c>
      <c r="V244">
        <v>29499</v>
      </c>
      <c r="W244" t="s">
        <v>507</v>
      </c>
      <c r="X244" t="s">
        <v>109</v>
      </c>
      <c r="Y244" t="s">
        <v>109</v>
      </c>
      <c r="Z244" s="77" t="s">
        <v>239</v>
      </c>
      <c r="AA244" s="79">
        <v>991</v>
      </c>
      <c r="AB244" s="79" t="s">
        <v>237</v>
      </c>
      <c r="AC244" t="s">
        <v>118</v>
      </c>
      <c r="AD244" s="77" t="s">
        <v>118</v>
      </c>
      <c r="AE244" t="s">
        <v>118</v>
      </c>
      <c r="AF244" t="s">
        <v>118</v>
      </c>
      <c r="AG244" t="s">
        <v>118</v>
      </c>
      <c r="AH244" t="s">
        <v>118</v>
      </c>
      <c r="AI244" t="s">
        <v>118</v>
      </c>
    </row>
    <row r="245" spans="1:35">
      <c r="A245">
        <v>401</v>
      </c>
      <c r="B245" t="s">
        <v>482</v>
      </c>
      <c r="C245">
        <v>16208312</v>
      </c>
      <c r="D245">
        <v>16208313</v>
      </c>
      <c r="E245" t="s">
        <v>3141</v>
      </c>
      <c r="F245" t="s">
        <v>243</v>
      </c>
      <c r="G245" s="77" t="s">
        <v>223</v>
      </c>
      <c r="H245" t="s">
        <v>2448</v>
      </c>
      <c r="I245" t="s">
        <v>3142</v>
      </c>
      <c r="J245" t="s">
        <v>3143</v>
      </c>
      <c r="K245" t="s">
        <v>3144</v>
      </c>
      <c r="L245" t="s">
        <v>3145</v>
      </c>
      <c r="M245" t="s">
        <v>3146</v>
      </c>
      <c r="N245" t="s">
        <v>3147</v>
      </c>
      <c r="O245" t="s">
        <v>3148</v>
      </c>
      <c r="P245" t="s">
        <v>3149</v>
      </c>
      <c r="Q245" t="s">
        <v>1613</v>
      </c>
      <c r="R245" s="77" t="s">
        <v>3150</v>
      </c>
      <c r="S245">
        <v>611</v>
      </c>
      <c r="T245" t="s">
        <v>68</v>
      </c>
      <c r="U245" t="s">
        <v>256</v>
      </c>
      <c r="V245">
        <v>5096</v>
      </c>
      <c r="W245" t="s">
        <v>419</v>
      </c>
      <c r="X245" t="s">
        <v>109</v>
      </c>
      <c r="Y245" t="s">
        <v>109</v>
      </c>
      <c r="Z245" s="77" t="s">
        <v>239</v>
      </c>
      <c r="AA245" s="79">
        <v>505</v>
      </c>
      <c r="AB245" s="79" t="s">
        <v>237</v>
      </c>
      <c r="AC245" t="s">
        <v>118</v>
      </c>
      <c r="AD245" s="77" t="s">
        <v>118</v>
      </c>
      <c r="AE245" t="s">
        <v>118</v>
      </c>
      <c r="AF245" t="s">
        <v>118</v>
      </c>
      <c r="AG245" t="s">
        <v>118</v>
      </c>
      <c r="AH245" t="s">
        <v>118</v>
      </c>
      <c r="AI245" t="s">
        <v>118</v>
      </c>
    </row>
    <row r="246" spans="1:35">
      <c r="A246">
        <v>406</v>
      </c>
      <c r="B246" t="s">
        <v>155</v>
      </c>
      <c r="C246">
        <v>98317481</v>
      </c>
      <c r="D246">
        <v>98317482</v>
      </c>
      <c r="E246" t="s">
        <v>3151</v>
      </c>
      <c r="F246" t="s">
        <v>243</v>
      </c>
      <c r="G246" s="77" t="s">
        <v>222</v>
      </c>
      <c r="H246" t="s">
        <v>3152</v>
      </c>
      <c r="I246" t="s">
        <v>3153</v>
      </c>
      <c r="J246" t="s">
        <v>3154</v>
      </c>
      <c r="K246" t="s">
        <v>3155</v>
      </c>
      <c r="L246" t="s">
        <v>3156</v>
      </c>
      <c r="M246" t="s">
        <v>3157</v>
      </c>
      <c r="N246" t="s">
        <v>3158</v>
      </c>
      <c r="O246" t="s">
        <v>3159</v>
      </c>
      <c r="P246" t="s">
        <v>3034</v>
      </c>
      <c r="Q246" t="s">
        <v>3160</v>
      </c>
      <c r="R246" s="77" t="s">
        <v>3161</v>
      </c>
      <c r="S246">
        <v>606</v>
      </c>
      <c r="T246" t="s">
        <v>235</v>
      </c>
      <c r="U246" t="s">
        <v>236</v>
      </c>
      <c r="V246">
        <v>355</v>
      </c>
      <c r="W246" t="s">
        <v>643</v>
      </c>
      <c r="X246" t="s">
        <v>109</v>
      </c>
      <c r="Y246" t="s">
        <v>109</v>
      </c>
      <c r="Z246" s="77" t="s">
        <v>257</v>
      </c>
      <c r="AA246" s="79">
        <v>457</v>
      </c>
      <c r="AB246" s="79" t="s">
        <v>237</v>
      </c>
      <c r="AC246" t="s">
        <v>118</v>
      </c>
      <c r="AD246" s="77" t="s">
        <v>118</v>
      </c>
      <c r="AE246" t="s">
        <v>118</v>
      </c>
      <c r="AF246" t="s">
        <v>118</v>
      </c>
      <c r="AG246" t="s">
        <v>118</v>
      </c>
      <c r="AH246" t="s">
        <v>118</v>
      </c>
      <c r="AI246" t="s">
        <v>118</v>
      </c>
    </row>
    <row r="247" spans="1:35">
      <c r="A247">
        <v>407</v>
      </c>
      <c r="B247" t="s">
        <v>220</v>
      </c>
      <c r="C247">
        <v>151854285</v>
      </c>
      <c r="D247">
        <v>151854286</v>
      </c>
      <c r="E247" t="s">
        <v>3162</v>
      </c>
      <c r="F247" t="s">
        <v>261</v>
      </c>
      <c r="G247" s="77" t="s">
        <v>223</v>
      </c>
      <c r="H247" t="s">
        <v>3163</v>
      </c>
      <c r="I247" t="s">
        <v>3164</v>
      </c>
      <c r="J247" t="s">
        <v>3165</v>
      </c>
      <c r="K247" t="s">
        <v>3166</v>
      </c>
      <c r="L247" t="s">
        <v>2180</v>
      </c>
      <c r="M247" t="s">
        <v>3167</v>
      </c>
      <c r="N247" t="s">
        <v>3168</v>
      </c>
      <c r="O247" t="s">
        <v>3169</v>
      </c>
      <c r="P247" t="s">
        <v>742</v>
      </c>
      <c r="Q247" t="s">
        <v>882</v>
      </c>
      <c r="R247" s="77" t="s">
        <v>3170</v>
      </c>
      <c r="S247">
        <v>605</v>
      </c>
      <c r="T247" t="s">
        <v>520</v>
      </c>
      <c r="U247" t="s">
        <v>256</v>
      </c>
      <c r="V247">
        <v>362</v>
      </c>
      <c r="W247" t="s">
        <v>376</v>
      </c>
      <c r="X247" t="s">
        <v>109</v>
      </c>
      <c r="Y247" t="s">
        <v>109</v>
      </c>
      <c r="Z247" s="77" t="s">
        <v>257</v>
      </c>
      <c r="AA247" s="79">
        <v>418</v>
      </c>
      <c r="AB247" s="79" t="s">
        <v>237</v>
      </c>
      <c r="AC247" t="s">
        <v>118</v>
      </c>
      <c r="AD247" s="77" t="s">
        <v>118</v>
      </c>
      <c r="AE247" t="s">
        <v>118</v>
      </c>
      <c r="AF247" t="s">
        <v>118</v>
      </c>
      <c r="AG247" t="s">
        <v>3171</v>
      </c>
      <c r="AH247" t="s">
        <v>118</v>
      </c>
      <c r="AI247" t="s">
        <v>3172</v>
      </c>
    </row>
    <row r="248" spans="1:35">
      <c r="A248">
        <v>408</v>
      </c>
      <c r="B248" t="s">
        <v>220</v>
      </c>
      <c r="C248">
        <v>89598292</v>
      </c>
      <c r="D248">
        <v>89598293</v>
      </c>
      <c r="E248" t="s">
        <v>3173</v>
      </c>
      <c r="F248" t="s">
        <v>222</v>
      </c>
      <c r="G248" s="77" t="s">
        <v>243</v>
      </c>
      <c r="H248" t="s">
        <v>3174</v>
      </c>
      <c r="I248" t="s">
        <v>3175</v>
      </c>
      <c r="J248" t="s">
        <v>3176</v>
      </c>
      <c r="K248" t="s">
        <v>3177</v>
      </c>
      <c r="L248" t="s">
        <v>3178</v>
      </c>
      <c r="M248" t="s">
        <v>3179</v>
      </c>
      <c r="N248" t="s">
        <v>3180</v>
      </c>
      <c r="O248" t="s">
        <v>3181</v>
      </c>
      <c r="P248" t="s">
        <v>3182</v>
      </c>
      <c r="Q248" t="s">
        <v>316</v>
      </c>
      <c r="R248" s="77" t="s">
        <v>3183</v>
      </c>
      <c r="S248">
        <v>604</v>
      </c>
      <c r="T248" t="s">
        <v>255</v>
      </c>
      <c r="U248" t="s">
        <v>236</v>
      </c>
      <c r="V248">
        <v>4527</v>
      </c>
      <c r="W248" t="s">
        <v>1009</v>
      </c>
      <c r="X248" t="s">
        <v>109</v>
      </c>
      <c r="Y248" t="s">
        <v>109</v>
      </c>
      <c r="Z248" s="77" t="s">
        <v>257</v>
      </c>
      <c r="AA248" s="79">
        <v>965</v>
      </c>
      <c r="AB248" s="79" t="s">
        <v>237</v>
      </c>
      <c r="AC248" t="s">
        <v>118</v>
      </c>
      <c r="AD248" s="77" t="s">
        <v>118</v>
      </c>
      <c r="AE248" t="s">
        <v>118</v>
      </c>
      <c r="AF248" t="s">
        <v>118</v>
      </c>
      <c r="AG248" t="s">
        <v>118</v>
      </c>
      <c r="AH248" t="s">
        <v>118</v>
      </c>
      <c r="AI248" t="s">
        <v>118</v>
      </c>
    </row>
    <row r="249" spans="1:35">
      <c r="A249">
        <v>411</v>
      </c>
      <c r="B249" t="s">
        <v>73</v>
      </c>
      <c r="C249">
        <v>125355739</v>
      </c>
      <c r="D249">
        <v>125355740</v>
      </c>
      <c r="E249" t="s">
        <v>3184</v>
      </c>
      <c r="F249" t="s">
        <v>222</v>
      </c>
      <c r="G249" s="77" t="s">
        <v>243</v>
      </c>
      <c r="H249" t="s">
        <v>3185</v>
      </c>
      <c r="I249" t="s">
        <v>3186</v>
      </c>
      <c r="J249" t="s">
        <v>3187</v>
      </c>
      <c r="K249" t="s">
        <v>3188</v>
      </c>
      <c r="L249" t="s">
        <v>3189</v>
      </c>
      <c r="M249" t="s">
        <v>3190</v>
      </c>
      <c r="N249" t="s">
        <v>3191</v>
      </c>
      <c r="O249" t="s">
        <v>3192</v>
      </c>
      <c r="P249" t="s">
        <v>3193</v>
      </c>
      <c r="Q249" t="s">
        <v>3150</v>
      </c>
      <c r="R249" s="77" t="s">
        <v>3194</v>
      </c>
      <c r="S249">
        <v>601</v>
      </c>
      <c r="T249" t="s">
        <v>68</v>
      </c>
      <c r="U249" t="s">
        <v>256</v>
      </c>
      <c r="V249">
        <v>844</v>
      </c>
      <c r="W249" t="s">
        <v>494</v>
      </c>
      <c r="X249" t="s">
        <v>109</v>
      </c>
      <c r="Y249" t="s">
        <v>109</v>
      </c>
      <c r="Z249" s="77" t="s">
        <v>257</v>
      </c>
      <c r="AA249" s="79">
        <v>807</v>
      </c>
      <c r="AB249" s="79" t="s">
        <v>237</v>
      </c>
      <c r="AC249" t="s">
        <v>118</v>
      </c>
      <c r="AD249" s="77" t="s">
        <v>118</v>
      </c>
      <c r="AE249" t="s">
        <v>118</v>
      </c>
      <c r="AF249" t="s">
        <v>118</v>
      </c>
      <c r="AG249" t="s">
        <v>118</v>
      </c>
      <c r="AH249" t="s">
        <v>118</v>
      </c>
      <c r="AI249" t="s">
        <v>118</v>
      </c>
    </row>
    <row r="250" spans="1:35">
      <c r="A250">
        <v>412</v>
      </c>
      <c r="B250" t="s">
        <v>77</v>
      </c>
      <c r="C250">
        <v>70322209</v>
      </c>
      <c r="D250">
        <v>70322210</v>
      </c>
      <c r="E250" t="s">
        <v>3195</v>
      </c>
      <c r="F250" t="s">
        <v>222</v>
      </c>
      <c r="G250" s="77" t="s">
        <v>243</v>
      </c>
      <c r="H250" t="s">
        <v>1441</v>
      </c>
      <c r="I250" t="s">
        <v>3196</v>
      </c>
      <c r="J250" t="s">
        <v>3197</v>
      </c>
      <c r="K250" t="s">
        <v>3198</v>
      </c>
      <c r="L250" t="s">
        <v>1335</v>
      </c>
      <c r="M250" t="s">
        <v>3199</v>
      </c>
      <c r="N250" t="s">
        <v>1791</v>
      </c>
      <c r="O250" t="s">
        <v>3200</v>
      </c>
      <c r="P250" t="s">
        <v>433</v>
      </c>
      <c r="Q250" t="s">
        <v>3201</v>
      </c>
      <c r="R250" s="77" t="s">
        <v>3202</v>
      </c>
      <c r="S250">
        <v>601</v>
      </c>
      <c r="T250" t="s">
        <v>520</v>
      </c>
      <c r="U250" t="s">
        <v>256</v>
      </c>
      <c r="V250">
        <v>178</v>
      </c>
      <c r="W250" t="s">
        <v>661</v>
      </c>
      <c r="X250" t="s">
        <v>109</v>
      </c>
      <c r="Y250" t="s">
        <v>109</v>
      </c>
      <c r="Z250" s="77" t="s">
        <v>257</v>
      </c>
      <c r="AA250" s="79">
        <v>1166</v>
      </c>
      <c r="AB250" s="79" t="s">
        <v>237</v>
      </c>
      <c r="AC250" t="s">
        <v>118</v>
      </c>
      <c r="AD250" s="77" t="s">
        <v>118</v>
      </c>
      <c r="AE250" t="s">
        <v>118</v>
      </c>
      <c r="AF250" t="s">
        <v>118</v>
      </c>
      <c r="AG250" t="s">
        <v>3203</v>
      </c>
      <c r="AH250" t="s">
        <v>118</v>
      </c>
      <c r="AI250" t="s">
        <v>3204</v>
      </c>
    </row>
    <row r="251" spans="1:35">
      <c r="A251">
        <v>413</v>
      </c>
      <c r="B251" t="s">
        <v>143</v>
      </c>
      <c r="C251">
        <v>31322440</v>
      </c>
      <c r="D251">
        <v>31322441</v>
      </c>
      <c r="E251" t="s">
        <v>3205</v>
      </c>
      <c r="F251" t="s">
        <v>223</v>
      </c>
      <c r="G251" s="77" t="s">
        <v>261</v>
      </c>
      <c r="H251" t="s">
        <v>828</v>
      </c>
      <c r="I251" t="s">
        <v>3206</v>
      </c>
      <c r="J251" t="s">
        <v>2843</v>
      </c>
      <c r="K251" t="s">
        <v>2110</v>
      </c>
      <c r="L251" t="s">
        <v>727</v>
      </c>
      <c r="M251" t="s">
        <v>3207</v>
      </c>
      <c r="N251" t="s">
        <v>3208</v>
      </c>
      <c r="O251" t="s">
        <v>3209</v>
      </c>
      <c r="P251" t="s">
        <v>3210</v>
      </c>
      <c r="Q251" t="s">
        <v>3136</v>
      </c>
      <c r="R251" s="77" t="s">
        <v>3211</v>
      </c>
      <c r="S251">
        <v>600</v>
      </c>
      <c r="T251" t="s">
        <v>235</v>
      </c>
      <c r="U251" t="s">
        <v>236</v>
      </c>
      <c r="V251">
        <v>2761</v>
      </c>
      <c r="W251" t="s">
        <v>746</v>
      </c>
      <c r="X251" t="s">
        <v>109</v>
      </c>
      <c r="Y251" t="s">
        <v>109</v>
      </c>
      <c r="Z251" s="77" t="s">
        <v>257</v>
      </c>
      <c r="AA251" s="79">
        <v>708</v>
      </c>
      <c r="AB251" s="79" t="s">
        <v>237</v>
      </c>
      <c r="AC251" t="s">
        <v>118</v>
      </c>
      <c r="AD251" s="77" t="s">
        <v>118</v>
      </c>
      <c r="AE251" t="s">
        <v>118</v>
      </c>
      <c r="AF251" t="s">
        <v>118</v>
      </c>
      <c r="AG251" t="s">
        <v>3212</v>
      </c>
      <c r="AH251" t="s">
        <v>118</v>
      </c>
      <c r="AI251" t="s">
        <v>3213</v>
      </c>
    </row>
    <row r="252" spans="1:35">
      <c r="A252">
        <v>415</v>
      </c>
      <c r="B252" t="s">
        <v>164</v>
      </c>
      <c r="C252">
        <v>65176179</v>
      </c>
      <c r="D252">
        <v>65176180</v>
      </c>
      <c r="E252" t="s">
        <v>3214</v>
      </c>
      <c r="F252" t="s">
        <v>223</v>
      </c>
      <c r="G252" s="77" t="s">
        <v>261</v>
      </c>
      <c r="H252" t="s">
        <v>3215</v>
      </c>
      <c r="I252" t="s">
        <v>3216</v>
      </c>
      <c r="J252" t="s">
        <v>3217</v>
      </c>
      <c r="K252" t="s">
        <v>3218</v>
      </c>
      <c r="L252" t="s">
        <v>297</v>
      </c>
      <c r="M252" t="s">
        <v>735</v>
      </c>
      <c r="N252" t="s">
        <v>3219</v>
      </c>
      <c r="O252" t="s">
        <v>3220</v>
      </c>
      <c r="P252" t="s">
        <v>3221</v>
      </c>
      <c r="Q252" t="s">
        <v>2389</v>
      </c>
      <c r="R252" s="77" t="s">
        <v>3222</v>
      </c>
      <c r="S252">
        <v>598</v>
      </c>
      <c r="T252" t="s">
        <v>68</v>
      </c>
      <c r="U252" t="s">
        <v>236</v>
      </c>
      <c r="V252">
        <v>156</v>
      </c>
      <c r="W252" t="s">
        <v>391</v>
      </c>
      <c r="X252" t="s">
        <v>109</v>
      </c>
      <c r="Y252" t="s">
        <v>109</v>
      </c>
      <c r="Z252" s="77" t="s">
        <v>257</v>
      </c>
      <c r="AA252" s="79">
        <v>1225</v>
      </c>
      <c r="AB252" s="79" t="s">
        <v>237</v>
      </c>
      <c r="AC252" t="s">
        <v>118</v>
      </c>
      <c r="AD252" s="77" t="s">
        <v>118</v>
      </c>
      <c r="AE252" t="s">
        <v>118</v>
      </c>
      <c r="AF252" t="s">
        <v>118</v>
      </c>
      <c r="AG252" t="s">
        <v>3223</v>
      </c>
      <c r="AH252" t="s">
        <v>118</v>
      </c>
      <c r="AI252" t="s">
        <v>3224</v>
      </c>
    </row>
    <row r="253" spans="1:35">
      <c r="A253">
        <v>417</v>
      </c>
      <c r="B253" t="s">
        <v>60</v>
      </c>
      <c r="C253">
        <v>88781486</v>
      </c>
      <c r="D253">
        <v>88781487</v>
      </c>
      <c r="E253" t="s">
        <v>3225</v>
      </c>
      <c r="F253" t="s">
        <v>222</v>
      </c>
      <c r="G253" s="77" t="s">
        <v>243</v>
      </c>
      <c r="H253" t="s">
        <v>3226</v>
      </c>
      <c r="I253" t="s">
        <v>3227</v>
      </c>
      <c r="J253" t="s">
        <v>3228</v>
      </c>
      <c r="K253" t="s">
        <v>3229</v>
      </c>
      <c r="L253" t="s">
        <v>3230</v>
      </c>
      <c r="M253" t="s">
        <v>2105</v>
      </c>
      <c r="N253" t="s">
        <v>3231</v>
      </c>
      <c r="O253" t="s">
        <v>3232</v>
      </c>
      <c r="P253" t="s">
        <v>969</v>
      </c>
      <c r="Q253" t="s">
        <v>490</v>
      </c>
      <c r="R253" s="77" t="s">
        <v>3233</v>
      </c>
      <c r="S253">
        <v>596</v>
      </c>
      <c r="T253" t="s">
        <v>68</v>
      </c>
      <c r="U253" t="s">
        <v>236</v>
      </c>
      <c r="V253">
        <v>35743</v>
      </c>
      <c r="W253" t="s">
        <v>308</v>
      </c>
      <c r="X253" t="s">
        <v>109</v>
      </c>
      <c r="Y253" t="s">
        <v>109</v>
      </c>
      <c r="Z253" s="77" t="s">
        <v>257</v>
      </c>
      <c r="AA253" s="79">
        <v>696</v>
      </c>
      <c r="AB253" s="79" t="s">
        <v>237</v>
      </c>
      <c r="AC253" t="s">
        <v>118</v>
      </c>
      <c r="AD253" s="77" t="s">
        <v>118</v>
      </c>
      <c r="AE253" t="s">
        <v>118</v>
      </c>
      <c r="AF253" t="s">
        <v>118</v>
      </c>
      <c r="AG253" t="s">
        <v>118</v>
      </c>
      <c r="AH253" t="s">
        <v>118</v>
      </c>
      <c r="AI253" t="s">
        <v>118</v>
      </c>
    </row>
    <row r="254" spans="1:35">
      <c r="A254">
        <v>418</v>
      </c>
      <c r="B254" t="s">
        <v>151</v>
      </c>
      <c r="C254">
        <v>96390404</v>
      </c>
      <c r="D254">
        <v>96390405</v>
      </c>
      <c r="E254" t="s">
        <v>3234</v>
      </c>
      <c r="F254" t="s">
        <v>261</v>
      </c>
      <c r="G254" s="77" t="s">
        <v>222</v>
      </c>
      <c r="H254" t="s">
        <v>1448</v>
      </c>
      <c r="I254" t="s">
        <v>2593</v>
      </c>
      <c r="J254" t="s">
        <v>1900</v>
      </c>
      <c r="K254" t="s">
        <v>3235</v>
      </c>
      <c r="L254" t="s">
        <v>3236</v>
      </c>
      <c r="M254" t="s">
        <v>828</v>
      </c>
      <c r="N254" t="s">
        <v>3237</v>
      </c>
      <c r="O254" t="s">
        <v>3238</v>
      </c>
      <c r="P254" t="s">
        <v>3239</v>
      </c>
      <c r="Q254" t="s">
        <v>3240</v>
      </c>
      <c r="R254" s="77" t="s">
        <v>3241</v>
      </c>
      <c r="S254">
        <v>595</v>
      </c>
      <c r="T254" t="s">
        <v>273</v>
      </c>
      <c r="U254" t="s">
        <v>236</v>
      </c>
      <c r="V254">
        <v>14115</v>
      </c>
      <c r="W254" t="s">
        <v>1157</v>
      </c>
      <c r="X254" t="s">
        <v>109</v>
      </c>
      <c r="Y254" t="s">
        <v>109</v>
      </c>
      <c r="Z254" s="77" t="s">
        <v>239</v>
      </c>
      <c r="AA254" s="79">
        <v>278</v>
      </c>
      <c r="AB254" s="79" t="s">
        <v>237</v>
      </c>
      <c r="AC254" t="s">
        <v>118</v>
      </c>
      <c r="AD254" s="77" t="s">
        <v>118</v>
      </c>
      <c r="AE254" t="s">
        <v>118</v>
      </c>
      <c r="AF254" t="s">
        <v>118</v>
      </c>
      <c r="AG254" t="s">
        <v>118</v>
      </c>
      <c r="AH254" t="s">
        <v>118</v>
      </c>
      <c r="AI254" t="s">
        <v>118</v>
      </c>
    </row>
    <row r="255" spans="1:35">
      <c r="A255">
        <v>419</v>
      </c>
      <c r="B255" t="s">
        <v>164</v>
      </c>
      <c r="C255">
        <v>52042298</v>
      </c>
      <c r="D255">
        <v>52042299</v>
      </c>
      <c r="E255" t="s">
        <v>3242</v>
      </c>
      <c r="F255" t="s">
        <v>223</v>
      </c>
      <c r="G255" s="77" t="s">
        <v>261</v>
      </c>
      <c r="H255" t="s">
        <v>3243</v>
      </c>
      <c r="I255" t="s">
        <v>3244</v>
      </c>
      <c r="J255" t="s">
        <v>3245</v>
      </c>
      <c r="K255" t="s">
        <v>3246</v>
      </c>
      <c r="L255" t="s">
        <v>3247</v>
      </c>
      <c r="M255" t="s">
        <v>3248</v>
      </c>
      <c r="N255" t="s">
        <v>3249</v>
      </c>
      <c r="O255" t="s">
        <v>3250</v>
      </c>
      <c r="P255" t="s">
        <v>3251</v>
      </c>
      <c r="Q255" t="s">
        <v>2568</v>
      </c>
      <c r="R255" s="77" t="s">
        <v>3252</v>
      </c>
      <c r="S255">
        <v>594</v>
      </c>
      <c r="T255" t="s">
        <v>68</v>
      </c>
      <c r="U255" t="s">
        <v>236</v>
      </c>
      <c r="V255">
        <v>4111</v>
      </c>
      <c r="W255" t="s">
        <v>930</v>
      </c>
      <c r="X255" t="s">
        <v>61</v>
      </c>
      <c r="Y255" t="s">
        <v>109</v>
      </c>
      <c r="Z255" s="77" t="s">
        <v>257</v>
      </c>
      <c r="AA255" s="79">
        <v>922</v>
      </c>
      <c r="AB255" s="79" t="s">
        <v>237</v>
      </c>
      <c r="AC255" t="s">
        <v>118</v>
      </c>
      <c r="AD255" s="77" t="s">
        <v>118</v>
      </c>
      <c r="AE255" t="s">
        <v>118</v>
      </c>
      <c r="AF255" t="s">
        <v>118</v>
      </c>
      <c r="AG255" t="s">
        <v>118</v>
      </c>
      <c r="AH255" t="s">
        <v>118</v>
      </c>
      <c r="AI255" t="s">
        <v>118</v>
      </c>
    </row>
    <row r="256" spans="1:35">
      <c r="A256">
        <v>421</v>
      </c>
      <c r="B256" t="s">
        <v>482</v>
      </c>
      <c r="C256">
        <v>43366857</v>
      </c>
      <c r="D256">
        <v>43366858</v>
      </c>
      <c r="E256" t="s">
        <v>3253</v>
      </c>
      <c r="F256" t="s">
        <v>243</v>
      </c>
      <c r="G256" s="77" t="s">
        <v>261</v>
      </c>
      <c r="H256" t="s">
        <v>3254</v>
      </c>
      <c r="I256" t="s">
        <v>3255</v>
      </c>
      <c r="J256" t="s">
        <v>3256</v>
      </c>
      <c r="K256" t="s">
        <v>609</v>
      </c>
      <c r="L256" t="s">
        <v>3257</v>
      </c>
      <c r="M256" t="s">
        <v>3258</v>
      </c>
      <c r="N256" t="s">
        <v>3259</v>
      </c>
      <c r="O256" t="s">
        <v>3260</v>
      </c>
      <c r="P256" t="s">
        <v>3261</v>
      </c>
      <c r="Q256" t="s">
        <v>3262</v>
      </c>
      <c r="R256" s="77" t="s">
        <v>3263</v>
      </c>
      <c r="S256">
        <v>593</v>
      </c>
      <c r="T256" t="s">
        <v>68</v>
      </c>
      <c r="U256" t="s">
        <v>256</v>
      </c>
      <c r="V256">
        <v>26210</v>
      </c>
      <c r="W256" t="s">
        <v>1194</v>
      </c>
      <c r="X256" t="s">
        <v>109</v>
      </c>
      <c r="Y256" t="s">
        <v>109</v>
      </c>
      <c r="Z256" s="77" t="s">
        <v>239</v>
      </c>
      <c r="AA256" s="79">
        <v>725</v>
      </c>
      <c r="AB256" s="79" t="s">
        <v>237</v>
      </c>
      <c r="AC256" t="s">
        <v>118</v>
      </c>
      <c r="AD256" s="77" t="s">
        <v>118</v>
      </c>
      <c r="AE256" t="s">
        <v>118</v>
      </c>
      <c r="AF256" t="s">
        <v>118</v>
      </c>
      <c r="AG256" t="s">
        <v>118</v>
      </c>
      <c r="AH256" t="s">
        <v>118</v>
      </c>
      <c r="AI256" t="s">
        <v>118</v>
      </c>
    </row>
    <row r="257" spans="1:35">
      <c r="A257">
        <v>422</v>
      </c>
      <c r="B257" t="s">
        <v>155</v>
      </c>
      <c r="C257">
        <v>10712983</v>
      </c>
      <c r="D257">
        <v>10712984</v>
      </c>
      <c r="E257" t="s">
        <v>3264</v>
      </c>
      <c r="F257" t="s">
        <v>222</v>
      </c>
      <c r="G257" s="77" t="s">
        <v>243</v>
      </c>
      <c r="H257" t="s">
        <v>3265</v>
      </c>
      <c r="I257" t="s">
        <v>3266</v>
      </c>
      <c r="J257" t="s">
        <v>3267</v>
      </c>
      <c r="K257" t="s">
        <v>3268</v>
      </c>
      <c r="L257" t="s">
        <v>3269</v>
      </c>
      <c r="M257" t="s">
        <v>3270</v>
      </c>
      <c r="N257" t="s">
        <v>3271</v>
      </c>
      <c r="O257" t="s">
        <v>3272</v>
      </c>
      <c r="P257" t="s">
        <v>3273</v>
      </c>
      <c r="Q257" t="s">
        <v>3274</v>
      </c>
      <c r="R257" s="77" t="s">
        <v>3275</v>
      </c>
      <c r="S257">
        <v>593</v>
      </c>
      <c r="T257" t="s">
        <v>68</v>
      </c>
      <c r="U257" t="s">
        <v>256</v>
      </c>
      <c r="V257">
        <v>107</v>
      </c>
      <c r="W257" t="s">
        <v>308</v>
      </c>
      <c r="X257" t="s">
        <v>109</v>
      </c>
      <c r="Y257" t="s">
        <v>109</v>
      </c>
      <c r="Z257" s="77" t="s">
        <v>257</v>
      </c>
      <c r="AA257" s="79">
        <v>1075</v>
      </c>
      <c r="AB257" s="79" t="s">
        <v>237</v>
      </c>
      <c r="AC257" t="s">
        <v>118</v>
      </c>
      <c r="AD257" s="77" t="s">
        <v>118</v>
      </c>
      <c r="AE257" t="s">
        <v>118</v>
      </c>
      <c r="AF257" t="s">
        <v>118</v>
      </c>
      <c r="AG257" t="s">
        <v>118</v>
      </c>
      <c r="AH257" t="s">
        <v>118</v>
      </c>
      <c r="AI257" t="s">
        <v>118</v>
      </c>
    </row>
    <row r="258" spans="1:35">
      <c r="A258">
        <v>426</v>
      </c>
      <c r="B258" t="s">
        <v>116</v>
      </c>
      <c r="C258">
        <v>12333257</v>
      </c>
      <c r="D258">
        <v>12333258</v>
      </c>
      <c r="E258" t="s">
        <v>3276</v>
      </c>
      <c r="F258" t="s">
        <v>243</v>
      </c>
      <c r="G258" s="77" t="s">
        <v>222</v>
      </c>
      <c r="H258" t="s">
        <v>3277</v>
      </c>
      <c r="I258" t="s">
        <v>3278</v>
      </c>
      <c r="J258" t="s">
        <v>3279</v>
      </c>
      <c r="K258" t="s">
        <v>3280</v>
      </c>
      <c r="L258" t="s">
        <v>3281</v>
      </c>
      <c r="M258" t="s">
        <v>3282</v>
      </c>
      <c r="N258" t="s">
        <v>3283</v>
      </c>
      <c r="O258" t="s">
        <v>3284</v>
      </c>
      <c r="P258" t="s">
        <v>3285</v>
      </c>
      <c r="Q258" t="s">
        <v>3286</v>
      </c>
      <c r="R258" s="77" t="s">
        <v>3287</v>
      </c>
      <c r="S258">
        <v>591</v>
      </c>
      <c r="T258" t="s">
        <v>68</v>
      </c>
      <c r="U258" t="s">
        <v>236</v>
      </c>
      <c r="V258">
        <v>22625</v>
      </c>
      <c r="W258" t="s">
        <v>643</v>
      </c>
      <c r="X258" t="s">
        <v>109</v>
      </c>
      <c r="Y258" t="s">
        <v>109</v>
      </c>
      <c r="Z258" s="77" t="s">
        <v>257</v>
      </c>
      <c r="AA258" s="79">
        <v>769</v>
      </c>
      <c r="AB258" s="79" t="s">
        <v>237</v>
      </c>
      <c r="AC258" t="s">
        <v>118</v>
      </c>
      <c r="AD258" s="77" t="s">
        <v>118</v>
      </c>
      <c r="AE258" t="s">
        <v>118</v>
      </c>
      <c r="AF258" t="s">
        <v>118</v>
      </c>
      <c r="AG258" t="s">
        <v>118</v>
      </c>
      <c r="AH258" t="s">
        <v>118</v>
      </c>
      <c r="AI258" t="s">
        <v>118</v>
      </c>
    </row>
    <row r="259" spans="1:35">
      <c r="A259">
        <v>429</v>
      </c>
      <c r="B259" t="s">
        <v>766</v>
      </c>
      <c r="C259">
        <v>67122691</v>
      </c>
      <c r="D259">
        <v>67122692</v>
      </c>
      <c r="E259" t="s">
        <v>3288</v>
      </c>
      <c r="F259" t="s">
        <v>243</v>
      </c>
      <c r="G259" s="77" t="s">
        <v>222</v>
      </c>
      <c r="H259" t="s">
        <v>3289</v>
      </c>
      <c r="I259" t="s">
        <v>3290</v>
      </c>
      <c r="J259" t="s">
        <v>3291</v>
      </c>
      <c r="K259" t="s">
        <v>3292</v>
      </c>
      <c r="L259" t="s">
        <v>3293</v>
      </c>
      <c r="M259" t="s">
        <v>3294</v>
      </c>
      <c r="N259" t="s">
        <v>3295</v>
      </c>
      <c r="O259" t="s">
        <v>3296</v>
      </c>
      <c r="P259" t="s">
        <v>3297</v>
      </c>
      <c r="Q259" t="s">
        <v>3298</v>
      </c>
      <c r="R259" s="77" t="s">
        <v>3299</v>
      </c>
      <c r="S259">
        <v>589</v>
      </c>
      <c r="T259" t="s">
        <v>520</v>
      </c>
      <c r="U259" t="s">
        <v>256</v>
      </c>
      <c r="V259">
        <v>386</v>
      </c>
      <c r="W259" t="s">
        <v>804</v>
      </c>
      <c r="X259" t="s">
        <v>61</v>
      </c>
      <c r="Y259" t="s">
        <v>109</v>
      </c>
      <c r="Z259" s="77" t="s">
        <v>257</v>
      </c>
      <c r="AA259" s="79">
        <v>58</v>
      </c>
      <c r="AB259" s="79" t="s">
        <v>206</v>
      </c>
      <c r="AC259" t="s">
        <v>3300</v>
      </c>
      <c r="AD259" s="77" t="s">
        <v>3301</v>
      </c>
      <c r="AE259" t="s">
        <v>118</v>
      </c>
      <c r="AF259" t="s">
        <v>118</v>
      </c>
      <c r="AG259" t="s">
        <v>3302</v>
      </c>
      <c r="AH259" t="s">
        <v>118</v>
      </c>
      <c r="AI259" t="s">
        <v>3303</v>
      </c>
    </row>
    <row r="260" spans="1:35">
      <c r="A260">
        <v>431</v>
      </c>
      <c r="B260" t="s">
        <v>143</v>
      </c>
      <c r="C260">
        <v>177079362</v>
      </c>
      <c r="D260">
        <v>177079363</v>
      </c>
      <c r="E260" t="s">
        <v>3304</v>
      </c>
      <c r="F260" t="s">
        <v>223</v>
      </c>
      <c r="G260" s="77" t="s">
        <v>261</v>
      </c>
      <c r="H260" t="s">
        <v>3305</v>
      </c>
      <c r="I260" t="s">
        <v>3306</v>
      </c>
      <c r="J260" t="s">
        <v>3307</v>
      </c>
      <c r="K260" t="s">
        <v>3308</v>
      </c>
      <c r="L260" t="s">
        <v>2605</v>
      </c>
      <c r="M260" t="s">
        <v>3309</v>
      </c>
      <c r="N260" t="s">
        <v>3145</v>
      </c>
      <c r="O260" t="s">
        <v>2593</v>
      </c>
      <c r="P260" t="s">
        <v>3310</v>
      </c>
      <c r="Q260" t="s">
        <v>2764</v>
      </c>
      <c r="R260" s="77" t="s">
        <v>3311</v>
      </c>
      <c r="S260">
        <v>588</v>
      </c>
      <c r="T260" t="s">
        <v>520</v>
      </c>
      <c r="U260" t="s">
        <v>256</v>
      </c>
      <c r="V260">
        <v>718</v>
      </c>
      <c r="W260" t="s">
        <v>481</v>
      </c>
      <c r="X260" t="s">
        <v>109</v>
      </c>
      <c r="Y260" t="s">
        <v>109</v>
      </c>
      <c r="Z260" s="77" t="s">
        <v>257</v>
      </c>
      <c r="AA260" s="79">
        <v>1234</v>
      </c>
      <c r="AB260" s="79" t="s">
        <v>237</v>
      </c>
      <c r="AC260" t="s">
        <v>118</v>
      </c>
      <c r="AD260" s="77" t="s">
        <v>118</v>
      </c>
      <c r="AE260" t="s">
        <v>118</v>
      </c>
      <c r="AF260" t="s">
        <v>118</v>
      </c>
      <c r="AG260" t="s">
        <v>3312</v>
      </c>
      <c r="AH260" t="s">
        <v>118</v>
      </c>
      <c r="AI260" t="s">
        <v>3313</v>
      </c>
    </row>
    <row r="261" spans="1:35">
      <c r="A261">
        <v>433</v>
      </c>
      <c r="B261" t="s">
        <v>220</v>
      </c>
      <c r="C261">
        <v>48239254</v>
      </c>
      <c r="D261">
        <v>48239255</v>
      </c>
      <c r="E261" t="s">
        <v>3314</v>
      </c>
      <c r="F261" t="s">
        <v>243</v>
      </c>
      <c r="G261" s="77" t="s">
        <v>222</v>
      </c>
      <c r="H261" t="s">
        <v>3315</v>
      </c>
      <c r="I261" t="s">
        <v>3316</v>
      </c>
      <c r="J261" t="s">
        <v>3317</v>
      </c>
      <c r="K261" t="s">
        <v>3318</v>
      </c>
      <c r="L261" t="s">
        <v>3319</v>
      </c>
      <c r="M261" t="s">
        <v>3320</v>
      </c>
      <c r="N261" t="s">
        <v>3321</v>
      </c>
      <c r="O261" t="s">
        <v>820</v>
      </c>
      <c r="P261" t="s">
        <v>3322</v>
      </c>
      <c r="Q261" t="s">
        <v>3323</v>
      </c>
      <c r="R261" s="77" t="s">
        <v>3324</v>
      </c>
      <c r="S261">
        <v>588</v>
      </c>
      <c r="T261" t="s">
        <v>520</v>
      </c>
      <c r="U261" t="s">
        <v>256</v>
      </c>
      <c r="V261">
        <v>12785</v>
      </c>
      <c r="W261" t="s">
        <v>915</v>
      </c>
      <c r="X261" t="s">
        <v>109</v>
      </c>
      <c r="Y261" t="s">
        <v>109</v>
      </c>
      <c r="Z261" s="77" t="s">
        <v>257</v>
      </c>
      <c r="AA261" s="79">
        <v>388</v>
      </c>
      <c r="AB261" s="79" t="s">
        <v>237</v>
      </c>
      <c r="AC261" t="s">
        <v>118</v>
      </c>
      <c r="AD261" s="77" t="s">
        <v>118</v>
      </c>
      <c r="AE261" t="s">
        <v>118</v>
      </c>
      <c r="AF261" t="s">
        <v>118</v>
      </c>
      <c r="AG261" t="s">
        <v>118</v>
      </c>
      <c r="AH261" t="s">
        <v>118</v>
      </c>
      <c r="AI261" t="s">
        <v>118</v>
      </c>
    </row>
    <row r="262" spans="1:35">
      <c r="A262">
        <v>434</v>
      </c>
      <c r="B262" t="s">
        <v>116</v>
      </c>
      <c r="C262">
        <v>147550122</v>
      </c>
      <c r="D262">
        <v>147550123</v>
      </c>
      <c r="E262" t="s">
        <v>3325</v>
      </c>
      <c r="F262" t="s">
        <v>243</v>
      </c>
      <c r="G262" s="77" t="s">
        <v>261</v>
      </c>
      <c r="H262" t="s">
        <v>3326</v>
      </c>
      <c r="I262" t="s">
        <v>3327</v>
      </c>
      <c r="J262" t="s">
        <v>3328</v>
      </c>
      <c r="K262" t="s">
        <v>3329</v>
      </c>
      <c r="L262" t="s">
        <v>3330</v>
      </c>
      <c r="M262" t="s">
        <v>2701</v>
      </c>
      <c r="N262" t="s">
        <v>3331</v>
      </c>
      <c r="O262" t="s">
        <v>1126</v>
      </c>
      <c r="P262" t="s">
        <v>3332</v>
      </c>
      <c r="Q262" t="s">
        <v>1824</v>
      </c>
      <c r="R262" s="77" t="s">
        <v>3333</v>
      </c>
      <c r="S262">
        <v>588</v>
      </c>
      <c r="T262" t="s">
        <v>1838</v>
      </c>
      <c r="U262" t="s">
        <v>256</v>
      </c>
      <c r="V262">
        <v>39910</v>
      </c>
      <c r="W262" t="s">
        <v>1194</v>
      </c>
      <c r="X262" t="s">
        <v>109</v>
      </c>
      <c r="Y262" t="s">
        <v>109</v>
      </c>
      <c r="Z262" s="77" t="s">
        <v>239</v>
      </c>
      <c r="AA262" s="79">
        <v>445</v>
      </c>
      <c r="AB262" s="79" t="s">
        <v>237</v>
      </c>
      <c r="AC262" t="s">
        <v>118</v>
      </c>
      <c r="AD262" s="77" t="s">
        <v>118</v>
      </c>
      <c r="AE262" t="s">
        <v>118</v>
      </c>
      <c r="AF262" t="s">
        <v>118</v>
      </c>
      <c r="AG262" t="s">
        <v>118</v>
      </c>
      <c r="AH262" t="s">
        <v>118</v>
      </c>
      <c r="AI262" t="s">
        <v>118</v>
      </c>
    </row>
    <row r="263" spans="1:35">
      <c r="A263">
        <v>435</v>
      </c>
      <c r="B263" t="s">
        <v>77</v>
      </c>
      <c r="C263">
        <v>104017026</v>
      </c>
      <c r="D263">
        <v>104017027</v>
      </c>
      <c r="E263" t="s">
        <v>3334</v>
      </c>
      <c r="F263" t="s">
        <v>222</v>
      </c>
      <c r="G263" s="77" t="s">
        <v>261</v>
      </c>
      <c r="H263" t="s">
        <v>3335</v>
      </c>
      <c r="I263" t="s">
        <v>3336</v>
      </c>
      <c r="J263" t="s">
        <v>3337</v>
      </c>
      <c r="K263" t="s">
        <v>3338</v>
      </c>
      <c r="L263" t="s">
        <v>3339</v>
      </c>
      <c r="M263" t="s">
        <v>3340</v>
      </c>
      <c r="N263" t="s">
        <v>3341</v>
      </c>
      <c r="O263" t="s">
        <v>1858</v>
      </c>
      <c r="P263" t="s">
        <v>3342</v>
      </c>
      <c r="Q263" t="s">
        <v>3343</v>
      </c>
      <c r="R263" s="77" t="s">
        <v>3344</v>
      </c>
      <c r="S263">
        <v>585</v>
      </c>
      <c r="T263" t="s">
        <v>1838</v>
      </c>
      <c r="U263" t="s">
        <v>256</v>
      </c>
      <c r="V263">
        <v>15077</v>
      </c>
      <c r="W263" t="s">
        <v>1652</v>
      </c>
      <c r="X263" t="s">
        <v>109</v>
      </c>
      <c r="Y263" t="s">
        <v>109</v>
      </c>
      <c r="Z263" s="77" t="s">
        <v>239</v>
      </c>
      <c r="AA263" s="79">
        <v>1093</v>
      </c>
      <c r="AB263" s="79" t="s">
        <v>237</v>
      </c>
      <c r="AC263" t="s">
        <v>118</v>
      </c>
      <c r="AD263" s="77" t="s">
        <v>118</v>
      </c>
      <c r="AE263" t="s">
        <v>118</v>
      </c>
      <c r="AF263" t="s">
        <v>118</v>
      </c>
      <c r="AG263" t="s">
        <v>3345</v>
      </c>
      <c r="AH263" t="s">
        <v>118</v>
      </c>
      <c r="AI263" t="s">
        <v>3346</v>
      </c>
    </row>
    <row r="264" spans="1:35">
      <c r="A264">
        <v>437</v>
      </c>
      <c r="B264" t="s">
        <v>73</v>
      </c>
      <c r="C264">
        <v>71074675</v>
      </c>
      <c r="D264">
        <v>71074676</v>
      </c>
      <c r="E264" t="s">
        <v>3347</v>
      </c>
      <c r="F264" t="s">
        <v>222</v>
      </c>
      <c r="G264" s="77" t="s">
        <v>223</v>
      </c>
      <c r="H264" t="s">
        <v>3348</v>
      </c>
      <c r="I264" t="s">
        <v>3349</v>
      </c>
      <c r="J264" t="s">
        <v>3350</v>
      </c>
      <c r="K264" t="s">
        <v>3351</v>
      </c>
      <c r="L264" t="s">
        <v>1980</v>
      </c>
      <c r="M264" t="s">
        <v>2195</v>
      </c>
      <c r="N264" t="s">
        <v>940</v>
      </c>
      <c r="O264" t="s">
        <v>3352</v>
      </c>
      <c r="P264" t="s">
        <v>2552</v>
      </c>
      <c r="Q264" t="s">
        <v>3353</v>
      </c>
      <c r="R264" s="77" t="s">
        <v>3354</v>
      </c>
      <c r="S264">
        <v>584</v>
      </c>
      <c r="T264" t="s">
        <v>520</v>
      </c>
      <c r="U264" t="s">
        <v>236</v>
      </c>
      <c r="V264">
        <v>62</v>
      </c>
      <c r="W264" t="s">
        <v>791</v>
      </c>
      <c r="X264" t="s">
        <v>109</v>
      </c>
      <c r="Y264" t="s">
        <v>109</v>
      </c>
      <c r="Z264" s="77" t="s">
        <v>239</v>
      </c>
      <c r="AA264" s="79">
        <v>541</v>
      </c>
      <c r="AB264" s="79" t="s">
        <v>237</v>
      </c>
      <c r="AC264" t="s">
        <v>118</v>
      </c>
      <c r="AD264" s="77" t="s">
        <v>118</v>
      </c>
      <c r="AE264" t="s">
        <v>118</v>
      </c>
      <c r="AF264" t="s">
        <v>118</v>
      </c>
      <c r="AG264" t="s">
        <v>3355</v>
      </c>
      <c r="AH264" t="s">
        <v>118</v>
      </c>
      <c r="AI264" t="s">
        <v>3356</v>
      </c>
    </row>
    <row r="265" spans="1:35">
      <c r="A265">
        <v>438</v>
      </c>
      <c r="B265" t="s">
        <v>73</v>
      </c>
      <c r="C265">
        <v>84426626</v>
      </c>
      <c r="D265">
        <v>84426627</v>
      </c>
      <c r="E265" t="s">
        <v>3357</v>
      </c>
      <c r="F265" t="s">
        <v>243</v>
      </c>
      <c r="G265" s="77" t="s">
        <v>222</v>
      </c>
      <c r="H265" t="s">
        <v>3358</v>
      </c>
      <c r="I265" t="s">
        <v>3359</v>
      </c>
      <c r="J265" t="s">
        <v>3360</v>
      </c>
      <c r="K265" t="s">
        <v>3361</v>
      </c>
      <c r="L265" t="s">
        <v>3362</v>
      </c>
      <c r="M265" t="s">
        <v>3363</v>
      </c>
      <c r="N265" t="s">
        <v>3364</v>
      </c>
      <c r="O265" t="s">
        <v>3365</v>
      </c>
      <c r="P265" t="s">
        <v>3366</v>
      </c>
      <c r="Q265" t="s">
        <v>3367</v>
      </c>
      <c r="R265" s="77" t="s">
        <v>3368</v>
      </c>
      <c r="S265">
        <v>584</v>
      </c>
      <c r="T265" t="s">
        <v>1838</v>
      </c>
      <c r="U265" t="s">
        <v>256</v>
      </c>
      <c r="V265">
        <v>3716</v>
      </c>
      <c r="W265" t="s">
        <v>804</v>
      </c>
      <c r="X265" t="s">
        <v>61</v>
      </c>
      <c r="Y265" t="s">
        <v>109</v>
      </c>
      <c r="Z265" s="77" t="s">
        <v>257</v>
      </c>
      <c r="AA265" s="79">
        <v>703</v>
      </c>
      <c r="AB265" s="79" t="s">
        <v>237</v>
      </c>
      <c r="AC265" t="s">
        <v>118</v>
      </c>
      <c r="AD265" s="77" t="s">
        <v>118</v>
      </c>
      <c r="AE265" t="s">
        <v>118</v>
      </c>
      <c r="AF265" t="s">
        <v>118</v>
      </c>
      <c r="AG265" t="s">
        <v>118</v>
      </c>
      <c r="AH265" t="s">
        <v>118</v>
      </c>
      <c r="AI265" t="s">
        <v>118</v>
      </c>
    </row>
    <row r="266" spans="1:35">
      <c r="A266">
        <v>442</v>
      </c>
      <c r="B266" t="s">
        <v>60</v>
      </c>
      <c r="C266">
        <v>64662199</v>
      </c>
      <c r="D266">
        <v>64662200</v>
      </c>
      <c r="E266" t="s">
        <v>3369</v>
      </c>
      <c r="F266" t="s">
        <v>222</v>
      </c>
      <c r="G266" s="77" t="s">
        <v>243</v>
      </c>
      <c r="H266" t="s">
        <v>3370</v>
      </c>
      <c r="I266" t="s">
        <v>3371</v>
      </c>
      <c r="J266" t="s">
        <v>3372</v>
      </c>
      <c r="K266" t="s">
        <v>3373</v>
      </c>
      <c r="L266" t="s">
        <v>3374</v>
      </c>
      <c r="M266" t="s">
        <v>3375</v>
      </c>
      <c r="N266" t="s">
        <v>3376</v>
      </c>
      <c r="O266" t="s">
        <v>3377</v>
      </c>
      <c r="P266" t="s">
        <v>3124</v>
      </c>
      <c r="Q266" t="s">
        <v>3378</v>
      </c>
      <c r="R266" s="77" t="s">
        <v>3379</v>
      </c>
      <c r="S266">
        <v>582</v>
      </c>
      <c r="T266" t="s">
        <v>273</v>
      </c>
      <c r="U266" t="s">
        <v>236</v>
      </c>
      <c r="V266">
        <v>33250</v>
      </c>
      <c r="W266" t="s">
        <v>1652</v>
      </c>
      <c r="X266" t="s">
        <v>109</v>
      </c>
      <c r="Y266" t="s">
        <v>109</v>
      </c>
      <c r="Z266" s="77" t="s">
        <v>257</v>
      </c>
      <c r="AA266" s="79">
        <v>494</v>
      </c>
      <c r="AB266" s="79" t="s">
        <v>237</v>
      </c>
      <c r="AC266" t="s">
        <v>118</v>
      </c>
      <c r="AD266" s="77" t="s">
        <v>118</v>
      </c>
      <c r="AE266" t="s">
        <v>118</v>
      </c>
      <c r="AF266" t="s">
        <v>118</v>
      </c>
      <c r="AG266" t="s">
        <v>118</v>
      </c>
      <c r="AH266" t="s">
        <v>118</v>
      </c>
      <c r="AI266" t="s">
        <v>118</v>
      </c>
    </row>
    <row r="267" spans="1:35">
      <c r="A267">
        <v>443</v>
      </c>
      <c r="B267" t="s">
        <v>143</v>
      </c>
      <c r="C267">
        <v>122770825</v>
      </c>
      <c r="D267">
        <v>122770826</v>
      </c>
      <c r="E267" t="s">
        <v>3380</v>
      </c>
      <c r="F267" t="s">
        <v>243</v>
      </c>
      <c r="G267" s="77" t="s">
        <v>222</v>
      </c>
      <c r="H267" t="s">
        <v>3381</v>
      </c>
      <c r="I267" t="s">
        <v>3382</v>
      </c>
      <c r="J267" t="s">
        <v>3383</v>
      </c>
      <c r="K267" t="s">
        <v>3384</v>
      </c>
      <c r="L267" t="s">
        <v>534</v>
      </c>
      <c r="M267" t="s">
        <v>3385</v>
      </c>
      <c r="N267" t="s">
        <v>3386</v>
      </c>
      <c r="O267" t="s">
        <v>3387</v>
      </c>
      <c r="P267" t="s">
        <v>3388</v>
      </c>
      <c r="Q267" t="s">
        <v>3389</v>
      </c>
      <c r="R267" s="77" t="s">
        <v>3390</v>
      </c>
      <c r="S267">
        <v>582</v>
      </c>
      <c r="T267" t="s">
        <v>520</v>
      </c>
      <c r="U267" t="s">
        <v>256</v>
      </c>
      <c r="V267">
        <v>1078</v>
      </c>
      <c r="W267" t="s">
        <v>915</v>
      </c>
      <c r="X267" t="s">
        <v>109</v>
      </c>
      <c r="Y267" t="s">
        <v>109</v>
      </c>
      <c r="Z267" s="77" t="s">
        <v>257</v>
      </c>
      <c r="AA267" s="79">
        <v>205</v>
      </c>
      <c r="AB267" s="79" t="s">
        <v>237</v>
      </c>
      <c r="AC267" t="s">
        <v>118</v>
      </c>
      <c r="AD267" s="77" t="s">
        <v>118</v>
      </c>
      <c r="AE267" t="s">
        <v>118</v>
      </c>
      <c r="AF267" t="s">
        <v>118</v>
      </c>
      <c r="AG267" t="s">
        <v>118</v>
      </c>
      <c r="AH267" t="s">
        <v>118</v>
      </c>
      <c r="AI267" t="s">
        <v>118</v>
      </c>
    </row>
    <row r="268" spans="1:35">
      <c r="A268">
        <v>445</v>
      </c>
      <c r="B268" t="s">
        <v>766</v>
      </c>
      <c r="C268">
        <v>19610154</v>
      </c>
      <c r="D268">
        <v>19610155</v>
      </c>
      <c r="E268" t="s">
        <v>3391</v>
      </c>
      <c r="F268" t="s">
        <v>243</v>
      </c>
      <c r="G268" s="77" t="s">
        <v>222</v>
      </c>
      <c r="H268" t="s">
        <v>3392</v>
      </c>
      <c r="I268" t="s">
        <v>3393</v>
      </c>
      <c r="J268" t="s">
        <v>3394</v>
      </c>
      <c r="K268" t="s">
        <v>3395</v>
      </c>
      <c r="L268" t="s">
        <v>3396</v>
      </c>
      <c r="M268" t="s">
        <v>3035</v>
      </c>
      <c r="N268" t="s">
        <v>3397</v>
      </c>
      <c r="O268" t="s">
        <v>3398</v>
      </c>
      <c r="P268" t="s">
        <v>3399</v>
      </c>
      <c r="Q268" t="s">
        <v>1452</v>
      </c>
      <c r="R268" s="77" t="s">
        <v>758</v>
      </c>
      <c r="S268">
        <v>581</v>
      </c>
      <c r="T268" t="s">
        <v>68</v>
      </c>
      <c r="U268" t="s">
        <v>256</v>
      </c>
      <c r="V268">
        <v>1144</v>
      </c>
      <c r="W268" t="s">
        <v>363</v>
      </c>
      <c r="X268" t="s">
        <v>109</v>
      </c>
      <c r="Y268" t="s">
        <v>109</v>
      </c>
      <c r="Z268" s="77" t="s">
        <v>257</v>
      </c>
      <c r="AA268" s="79">
        <v>143</v>
      </c>
      <c r="AB268" s="79" t="s">
        <v>237</v>
      </c>
      <c r="AC268" t="s">
        <v>118</v>
      </c>
      <c r="AD268" s="77" t="s">
        <v>118</v>
      </c>
      <c r="AE268" t="s">
        <v>118</v>
      </c>
      <c r="AF268" t="s">
        <v>118</v>
      </c>
      <c r="AG268" t="s">
        <v>118</v>
      </c>
      <c r="AH268" t="s">
        <v>118</v>
      </c>
      <c r="AI268" t="s">
        <v>118</v>
      </c>
    </row>
    <row r="269" spans="1:35">
      <c r="A269">
        <v>446</v>
      </c>
      <c r="B269" t="s">
        <v>220</v>
      </c>
      <c r="C269">
        <v>65581859</v>
      </c>
      <c r="D269">
        <v>65581860</v>
      </c>
      <c r="E269" t="s">
        <v>3400</v>
      </c>
      <c r="F269" t="s">
        <v>261</v>
      </c>
      <c r="G269" s="77" t="s">
        <v>223</v>
      </c>
      <c r="H269" t="s">
        <v>2976</v>
      </c>
      <c r="I269" t="s">
        <v>3401</v>
      </c>
      <c r="J269" t="s">
        <v>3402</v>
      </c>
      <c r="K269" t="s">
        <v>3403</v>
      </c>
      <c r="L269" t="s">
        <v>3404</v>
      </c>
      <c r="M269" t="s">
        <v>3405</v>
      </c>
      <c r="N269" t="s">
        <v>3374</v>
      </c>
      <c r="O269" t="s">
        <v>3406</v>
      </c>
      <c r="P269" t="s">
        <v>3407</v>
      </c>
      <c r="Q269" t="s">
        <v>3408</v>
      </c>
      <c r="R269" s="77" t="s">
        <v>3409</v>
      </c>
      <c r="S269">
        <v>581</v>
      </c>
      <c r="T269" t="s">
        <v>520</v>
      </c>
      <c r="U269" t="s">
        <v>236</v>
      </c>
      <c r="V269">
        <v>1038</v>
      </c>
      <c r="W269" t="s">
        <v>3410</v>
      </c>
      <c r="X269" t="s">
        <v>109</v>
      </c>
      <c r="Y269" t="s">
        <v>109</v>
      </c>
      <c r="Z269" s="77" t="s">
        <v>257</v>
      </c>
      <c r="AA269" s="79">
        <v>81</v>
      </c>
      <c r="AB269" s="79" t="s">
        <v>237</v>
      </c>
      <c r="AC269" t="s">
        <v>118</v>
      </c>
      <c r="AD269" s="77" t="s">
        <v>118</v>
      </c>
      <c r="AE269" t="s">
        <v>118</v>
      </c>
      <c r="AF269" t="s">
        <v>118</v>
      </c>
      <c r="AG269" t="s">
        <v>3411</v>
      </c>
      <c r="AH269" t="s">
        <v>118</v>
      </c>
      <c r="AI269" t="s">
        <v>3412</v>
      </c>
    </row>
    <row r="270" spans="1:35">
      <c r="A270">
        <v>447</v>
      </c>
      <c r="B270" t="s">
        <v>778</v>
      </c>
      <c r="C270">
        <v>17589348</v>
      </c>
      <c r="D270">
        <v>17589349</v>
      </c>
      <c r="E270" t="s">
        <v>3413</v>
      </c>
      <c r="F270" t="s">
        <v>223</v>
      </c>
      <c r="G270" s="77" t="s">
        <v>222</v>
      </c>
      <c r="H270" t="s">
        <v>3414</v>
      </c>
      <c r="I270" t="s">
        <v>3415</v>
      </c>
      <c r="J270" t="s">
        <v>3416</v>
      </c>
      <c r="K270" t="s">
        <v>3417</v>
      </c>
      <c r="L270" t="s">
        <v>3418</v>
      </c>
      <c r="M270" t="s">
        <v>3198</v>
      </c>
      <c r="N270" t="s">
        <v>2108</v>
      </c>
      <c r="O270" t="s">
        <v>3419</v>
      </c>
      <c r="P270" t="s">
        <v>3420</v>
      </c>
      <c r="Q270" t="s">
        <v>877</v>
      </c>
      <c r="R270" s="77" t="s">
        <v>3421</v>
      </c>
      <c r="S270">
        <v>580</v>
      </c>
      <c r="T270" t="s">
        <v>255</v>
      </c>
      <c r="U270" t="s">
        <v>236</v>
      </c>
      <c r="V270">
        <v>810</v>
      </c>
      <c r="W270" t="s">
        <v>391</v>
      </c>
      <c r="X270" t="s">
        <v>109</v>
      </c>
      <c r="Y270" t="s">
        <v>109</v>
      </c>
      <c r="Z270" s="77" t="s">
        <v>239</v>
      </c>
      <c r="AA270" s="79">
        <v>1204</v>
      </c>
      <c r="AB270" s="79" t="s">
        <v>206</v>
      </c>
      <c r="AC270" t="s">
        <v>3422</v>
      </c>
      <c r="AD270" s="77" t="s">
        <v>3423</v>
      </c>
      <c r="AE270" t="s">
        <v>118</v>
      </c>
      <c r="AF270" t="s">
        <v>118</v>
      </c>
      <c r="AG270" t="s">
        <v>118</v>
      </c>
      <c r="AH270" t="s">
        <v>118</v>
      </c>
      <c r="AI270" t="s">
        <v>118</v>
      </c>
    </row>
    <row r="271" spans="1:35">
      <c r="A271">
        <v>452</v>
      </c>
      <c r="B271" t="s">
        <v>151</v>
      </c>
      <c r="C271">
        <v>72769690</v>
      </c>
      <c r="D271">
        <v>72769691</v>
      </c>
      <c r="E271" t="s">
        <v>3424</v>
      </c>
      <c r="F271" t="s">
        <v>243</v>
      </c>
      <c r="G271" s="77" t="s">
        <v>261</v>
      </c>
      <c r="H271" t="s">
        <v>3425</v>
      </c>
      <c r="I271" t="s">
        <v>3426</v>
      </c>
      <c r="J271" t="s">
        <v>3427</v>
      </c>
      <c r="K271" t="s">
        <v>3428</v>
      </c>
      <c r="L271" t="s">
        <v>3429</v>
      </c>
      <c r="M271" t="s">
        <v>3430</v>
      </c>
      <c r="N271" t="s">
        <v>446</v>
      </c>
      <c r="O271" t="s">
        <v>2059</v>
      </c>
      <c r="P271" t="s">
        <v>3431</v>
      </c>
      <c r="Q271" t="s">
        <v>934</v>
      </c>
      <c r="R271" s="77" t="s">
        <v>2125</v>
      </c>
      <c r="S271">
        <v>578</v>
      </c>
      <c r="T271" t="s">
        <v>1838</v>
      </c>
      <c r="U271" t="s">
        <v>256</v>
      </c>
      <c r="V271">
        <v>23848</v>
      </c>
      <c r="W271" t="s">
        <v>718</v>
      </c>
      <c r="X271" t="s">
        <v>109</v>
      </c>
      <c r="Y271" t="s">
        <v>109</v>
      </c>
      <c r="Z271" s="77" t="s">
        <v>239</v>
      </c>
      <c r="AA271" s="79">
        <v>1179</v>
      </c>
      <c r="AB271" s="79" t="s">
        <v>237</v>
      </c>
      <c r="AC271" t="s">
        <v>118</v>
      </c>
      <c r="AD271" s="77" t="s">
        <v>118</v>
      </c>
      <c r="AE271" t="s">
        <v>118</v>
      </c>
      <c r="AF271" t="s">
        <v>118</v>
      </c>
      <c r="AG271" t="s">
        <v>118</v>
      </c>
      <c r="AH271" t="s">
        <v>118</v>
      </c>
      <c r="AI271" t="s">
        <v>118</v>
      </c>
    </row>
    <row r="272" spans="1:35">
      <c r="A272">
        <v>456</v>
      </c>
      <c r="B272" t="s">
        <v>143</v>
      </c>
      <c r="C272">
        <v>37275011</v>
      </c>
      <c r="D272">
        <v>37275012</v>
      </c>
      <c r="E272" t="s">
        <v>3432</v>
      </c>
      <c r="F272" t="s">
        <v>261</v>
      </c>
      <c r="G272" s="77" t="s">
        <v>223</v>
      </c>
      <c r="H272" t="s">
        <v>3433</v>
      </c>
      <c r="I272" t="s">
        <v>3434</v>
      </c>
      <c r="J272" t="s">
        <v>3435</v>
      </c>
      <c r="K272" t="s">
        <v>3436</v>
      </c>
      <c r="L272" t="s">
        <v>2437</v>
      </c>
      <c r="M272" t="s">
        <v>856</v>
      </c>
      <c r="N272" t="s">
        <v>484</v>
      </c>
      <c r="O272" t="s">
        <v>3437</v>
      </c>
      <c r="P272" t="s">
        <v>3438</v>
      </c>
      <c r="Q272" t="s">
        <v>3439</v>
      </c>
      <c r="R272" s="77" t="s">
        <v>3440</v>
      </c>
      <c r="S272">
        <v>577</v>
      </c>
      <c r="T272" t="s">
        <v>520</v>
      </c>
      <c r="U272" t="s">
        <v>256</v>
      </c>
      <c r="V272">
        <v>2814</v>
      </c>
      <c r="W272" t="s">
        <v>3410</v>
      </c>
      <c r="X272" t="s">
        <v>109</v>
      </c>
      <c r="Y272" t="s">
        <v>109</v>
      </c>
      <c r="Z272" s="77" t="s">
        <v>257</v>
      </c>
      <c r="AA272" s="79">
        <v>1168</v>
      </c>
      <c r="AB272" s="79" t="s">
        <v>237</v>
      </c>
      <c r="AC272" t="s">
        <v>118</v>
      </c>
      <c r="AD272" s="77" t="s">
        <v>118</v>
      </c>
      <c r="AE272" t="s">
        <v>118</v>
      </c>
      <c r="AF272" t="s">
        <v>118</v>
      </c>
      <c r="AG272" t="s">
        <v>118</v>
      </c>
      <c r="AH272" t="s">
        <v>118</v>
      </c>
      <c r="AI272" t="s">
        <v>118</v>
      </c>
    </row>
    <row r="273" spans="1:35">
      <c r="A273">
        <v>462</v>
      </c>
      <c r="B273" t="s">
        <v>77</v>
      </c>
      <c r="C273">
        <v>103553340</v>
      </c>
      <c r="D273">
        <v>103553341</v>
      </c>
      <c r="E273" t="s">
        <v>3441</v>
      </c>
      <c r="F273" t="s">
        <v>243</v>
      </c>
      <c r="G273" s="77" t="s">
        <v>261</v>
      </c>
      <c r="H273" t="s">
        <v>735</v>
      </c>
      <c r="I273" t="s">
        <v>3442</v>
      </c>
      <c r="J273" t="s">
        <v>3443</v>
      </c>
      <c r="K273" t="s">
        <v>3444</v>
      </c>
      <c r="L273" t="s">
        <v>3445</v>
      </c>
      <c r="M273" t="s">
        <v>3446</v>
      </c>
      <c r="N273" t="s">
        <v>3064</v>
      </c>
      <c r="O273" t="s">
        <v>3447</v>
      </c>
      <c r="P273" t="s">
        <v>3448</v>
      </c>
      <c r="Q273" t="s">
        <v>543</v>
      </c>
      <c r="R273" s="77" t="s">
        <v>3449</v>
      </c>
      <c r="S273">
        <v>576</v>
      </c>
      <c r="T273" t="s">
        <v>520</v>
      </c>
      <c r="U273" t="s">
        <v>236</v>
      </c>
      <c r="V273">
        <v>2497</v>
      </c>
      <c r="W273" t="s">
        <v>507</v>
      </c>
      <c r="X273" t="s">
        <v>109</v>
      </c>
      <c r="Y273" t="s">
        <v>109</v>
      </c>
      <c r="Z273" s="77" t="s">
        <v>239</v>
      </c>
      <c r="AA273" s="79">
        <v>259</v>
      </c>
      <c r="AB273" s="79" t="s">
        <v>237</v>
      </c>
      <c r="AC273" t="s">
        <v>118</v>
      </c>
      <c r="AD273" s="77" t="s">
        <v>118</v>
      </c>
      <c r="AE273" t="s">
        <v>118</v>
      </c>
      <c r="AF273" t="s">
        <v>118</v>
      </c>
      <c r="AG273" t="s">
        <v>3450</v>
      </c>
      <c r="AH273" t="s">
        <v>118</v>
      </c>
      <c r="AI273" t="s">
        <v>3451</v>
      </c>
    </row>
    <row r="274" spans="1:35">
      <c r="A274">
        <v>463</v>
      </c>
      <c r="B274" t="s">
        <v>60</v>
      </c>
      <c r="C274">
        <v>16947075</v>
      </c>
      <c r="D274">
        <v>16947076</v>
      </c>
      <c r="E274" t="s">
        <v>3452</v>
      </c>
      <c r="F274" t="s">
        <v>222</v>
      </c>
      <c r="G274" s="77" t="s">
        <v>243</v>
      </c>
      <c r="H274" t="s">
        <v>3453</v>
      </c>
      <c r="I274" t="s">
        <v>3454</v>
      </c>
      <c r="J274" t="s">
        <v>3455</v>
      </c>
      <c r="K274" t="s">
        <v>3456</v>
      </c>
      <c r="L274" t="s">
        <v>3457</v>
      </c>
      <c r="M274" t="s">
        <v>1813</v>
      </c>
      <c r="N274" t="s">
        <v>3458</v>
      </c>
      <c r="O274" t="s">
        <v>3459</v>
      </c>
      <c r="P274" t="s">
        <v>3460</v>
      </c>
      <c r="Q274" t="s">
        <v>3461</v>
      </c>
      <c r="R274" s="77" t="s">
        <v>3462</v>
      </c>
      <c r="S274">
        <v>574</v>
      </c>
      <c r="T274" t="s">
        <v>68</v>
      </c>
      <c r="U274" t="s">
        <v>256</v>
      </c>
      <c r="V274">
        <v>3215</v>
      </c>
      <c r="W274" t="s">
        <v>1009</v>
      </c>
      <c r="X274" t="s">
        <v>109</v>
      </c>
      <c r="Y274" t="s">
        <v>109</v>
      </c>
      <c r="Z274" s="77" t="s">
        <v>257</v>
      </c>
      <c r="AA274" s="79">
        <v>822</v>
      </c>
      <c r="AB274" s="79" t="s">
        <v>237</v>
      </c>
      <c r="AC274" t="s">
        <v>118</v>
      </c>
      <c r="AD274" s="77" t="s">
        <v>118</v>
      </c>
      <c r="AE274" t="s">
        <v>118</v>
      </c>
      <c r="AF274" t="s">
        <v>118</v>
      </c>
      <c r="AG274" t="s">
        <v>118</v>
      </c>
      <c r="AH274" t="s">
        <v>118</v>
      </c>
      <c r="AI274" t="s">
        <v>118</v>
      </c>
    </row>
    <row r="275" spans="1:35">
      <c r="A275">
        <v>464</v>
      </c>
      <c r="B275" t="s">
        <v>151</v>
      </c>
      <c r="C275">
        <v>55553968</v>
      </c>
      <c r="D275">
        <v>55553969</v>
      </c>
      <c r="E275" t="s">
        <v>3463</v>
      </c>
      <c r="F275" t="s">
        <v>243</v>
      </c>
      <c r="G275" s="77" t="s">
        <v>222</v>
      </c>
      <c r="H275" t="s">
        <v>409</v>
      </c>
      <c r="I275" t="s">
        <v>1751</v>
      </c>
      <c r="J275" t="s">
        <v>3464</v>
      </c>
      <c r="K275" t="s">
        <v>3465</v>
      </c>
      <c r="L275" t="s">
        <v>3466</v>
      </c>
      <c r="M275" t="s">
        <v>3467</v>
      </c>
      <c r="N275" t="s">
        <v>3468</v>
      </c>
      <c r="O275" t="s">
        <v>248</v>
      </c>
      <c r="P275" t="s">
        <v>3469</v>
      </c>
      <c r="Q275" t="s">
        <v>3470</v>
      </c>
      <c r="R275" s="77" t="s">
        <v>358</v>
      </c>
      <c r="S275">
        <v>574</v>
      </c>
      <c r="T275" t="s">
        <v>68</v>
      </c>
      <c r="U275" t="s">
        <v>256</v>
      </c>
      <c r="V275">
        <v>41563</v>
      </c>
      <c r="W275" t="s">
        <v>363</v>
      </c>
      <c r="X275" t="s">
        <v>109</v>
      </c>
      <c r="Y275" t="s">
        <v>109</v>
      </c>
      <c r="Z275" s="77" t="s">
        <v>257</v>
      </c>
      <c r="AA275" s="79">
        <v>187</v>
      </c>
      <c r="AB275" s="79" t="s">
        <v>237</v>
      </c>
      <c r="AC275" t="s">
        <v>118</v>
      </c>
      <c r="AD275" s="77" t="s">
        <v>118</v>
      </c>
      <c r="AE275" t="s">
        <v>118</v>
      </c>
      <c r="AF275" t="s">
        <v>118</v>
      </c>
      <c r="AG275" t="s">
        <v>118</v>
      </c>
      <c r="AH275" t="s">
        <v>118</v>
      </c>
      <c r="AI275" t="s">
        <v>118</v>
      </c>
    </row>
    <row r="276" spans="1:35">
      <c r="A276">
        <v>465</v>
      </c>
      <c r="B276" t="s">
        <v>74</v>
      </c>
      <c r="C276">
        <v>73573821</v>
      </c>
      <c r="D276">
        <v>73573822</v>
      </c>
      <c r="E276" t="s">
        <v>3471</v>
      </c>
      <c r="F276" t="s">
        <v>243</v>
      </c>
      <c r="G276" s="77" t="s">
        <v>222</v>
      </c>
      <c r="H276" t="s">
        <v>3472</v>
      </c>
      <c r="I276" t="s">
        <v>3473</v>
      </c>
      <c r="J276" t="s">
        <v>3474</v>
      </c>
      <c r="K276" t="s">
        <v>3475</v>
      </c>
      <c r="L276" t="s">
        <v>1105</v>
      </c>
      <c r="M276" t="s">
        <v>2233</v>
      </c>
      <c r="N276" t="s">
        <v>2206</v>
      </c>
      <c r="O276" t="s">
        <v>3476</v>
      </c>
      <c r="P276" t="s">
        <v>3477</v>
      </c>
      <c r="Q276" t="s">
        <v>3419</v>
      </c>
      <c r="R276" s="77" t="s">
        <v>3478</v>
      </c>
      <c r="S276">
        <v>574</v>
      </c>
      <c r="T276" t="s">
        <v>520</v>
      </c>
      <c r="U276" t="s">
        <v>256</v>
      </c>
      <c r="V276">
        <v>54957</v>
      </c>
      <c r="W276" t="s">
        <v>995</v>
      </c>
      <c r="X276" t="s">
        <v>109</v>
      </c>
      <c r="Y276" t="s">
        <v>109</v>
      </c>
      <c r="Z276" s="77" t="s">
        <v>257</v>
      </c>
      <c r="AA276" s="79">
        <v>366</v>
      </c>
      <c r="AB276" s="79" t="s">
        <v>237</v>
      </c>
      <c r="AC276" t="s">
        <v>118</v>
      </c>
      <c r="AD276" s="77" t="s">
        <v>118</v>
      </c>
      <c r="AE276" t="s">
        <v>118</v>
      </c>
      <c r="AF276" t="s">
        <v>118</v>
      </c>
      <c r="AG276" t="s">
        <v>118</v>
      </c>
      <c r="AH276" t="s">
        <v>118</v>
      </c>
      <c r="AI276" t="s">
        <v>118</v>
      </c>
    </row>
    <row r="277" spans="1:35">
      <c r="A277">
        <v>466</v>
      </c>
      <c r="B277" t="s">
        <v>220</v>
      </c>
      <c r="C277">
        <v>88175457</v>
      </c>
      <c r="D277">
        <v>88175458</v>
      </c>
      <c r="E277" t="s">
        <v>3479</v>
      </c>
      <c r="F277" t="s">
        <v>223</v>
      </c>
      <c r="G277" s="77" t="s">
        <v>261</v>
      </c>
      <c r="H277" t="s">
        <v>3480</v>
      </c>
      <c r="I277" t="s">
        <v>3481</v>
      </c>
      <c r="J277" t="s">
        <v>3482</v>
      </c>
      <c r="K277" t="s">
        <v>3483</v>
      </c>
      <c r="L277" t="s">
        <v>3484</v>
      </c>
      <c r="M277" t="s">
        <v>3485</v>
      </c>
      <c r="N277" t="s">
        <v>3486</v>
      </c>
      <c r="O277" t="s">
        <v>3487</v>
      </c>
      <c r="P277" t="s">
        <v>3488</v>
      </c>
      <c r="Q277" t="s">
        <v>3489</v>
      </c>
      <c r="R277" s="77" t="s">
        <v>3490</v>
      </c>
      <c r="S277">
        <v>574</v>
      </c>
      <c r="T277" t="s">
        <v>520</v>
      </c>
      <c r="U277" t="s">
        <v>236</v>
      </c>
      <c r="V277">
        <v>3632</v>
      </c>
      <c r="W277" t="s">
        <v>763</v>
      </c>
      <c r="X277" t="s">
        <v>109</v>
      </c>
      <c r="Y277" t="s">
        <v>109</v>
      </c>
      <c r="Z277" s="77" t="s">
        <v>257</v>
      </c>
      <c r="AA277" s="79">
        <v>818</v>
      </c>
      <c r="AB277" s="79" t="s">
        <v>237</v>
      </c>
      <c r="AC277" t="s">
        <v>118</v>
      </c>
      <c r="AD277" s="77" t="s">
        <v>118</v>
      </c>
      <c r="AE277" t="s">
        <v>118</v>
      </c>
      <c r="AF277" t="s">
        <v>118</v>
      </c>
      <c r="AG277" t="s">
        <v>118</v>
      </c>
      <c r="AH277" t="s">
        <v>118</v>
      </c>
      <c r="AI277" t="s">
        <v>3491</v>
      </c>
    </row>
    <row r="278" spans="1:35">
      <c r="A278">
        <v>469</v>
      </c>
      <c r="B278" t="s">
        <v>77</v>
      </c>
      <c r="C278">
        <v>91580419</v>
      </c>
      <c r="D278">
        <v>91580420</v>
      </c>
      <c r="E278" t="s">
        <v>3492</v>
      </c>
      <c r="F278" t="s">
        <v>243</v>
      </c>
      <c r="G278" s="77" t="s">
        <v>261</v>
      </c>
      <c r="H278" t="s">
        <v>1434</v>
      </c>
      <c r="I278" t="s">
        <v>3493</v>
      </c>
      <c r="J278" t="s">
        <v>3494</v>
      </c>
      <c r="K278" t="s">
        <v>1810</v>
      </c>
      <c r="L278" t="s">
        <v>3495</v>
      </c>
      <c r="M278" t="s">
        <v>3496</v>
      </c>
      <c r="N278" t="s">
        <v>909</v>
      </c>
      <c r="O278" t="s">
        <v>3497</v>
      </c>
      <c r="P278" t="s">
        <v>3498</v>
      </c>
      <c r="Q278" t="s">
        <v>3499</v>
      </c>
      <c r="R278" s="77" t="s">
        <v>2692</v>
      </c>
      <c r="S278">
        <v>573</v>
      </c>
      <c r="T278" t="s">
        <v>1838</v>
      </c>
      <c r="U278" t="s">
        <v>236</v>
      </c>
      <c r="V278">
        <v>11344</v>
      </c>
      <c r="W278" t="s">
        <v>643</v>
      </c>
      <c r="X278" t="s">
        <v>109</v>
      </c>
      <c r="Y278" t="s">
        <v>109</v>
      </c>
      <c r="Z278" s="77" t="s">
        <v>239</v>
      </c>
      <c r="AA278" s="79">
        <v>337</v>
      </c>
      <c r="AB278" s="79" t="s">
        <v>237</v>
      </c>
      <c r="AC278" t="s">
        <v>118</v>
      </c>
      <c r="AD278" s="77" t="s">
        <v>118</v>
      </c>
      <c r="AE278" t="s">
        <v>118</v>
      </c>
      <c r="AF278" t="s">
        <v>118</v>
      </c>
      <c r="AG278" t="s">
        <v>118</v>
      </c>
      <c r="AH278" t="s">
        <v>118</v>
      </c>
      <c r="AI278" t="s">
        <v>118</v>
      </c>
    </row>
    <row r="279" spans="1:35">
      <c r="A279">
        <v>471</v>
      </c>
      <c r="B279" t="s">
        <v>648</v>
      </c>
      <c r="C279">
        <v>131109178</v>
      </c>
      <c r="D279">
        <v>131109179</v>
      </c>
      <c r="E279" t="s">
        <v>3500</v>
      </c>
      <c r="F279" t="s">
        <v>223</v>
      </c>
      <c r="G279" s="77" t="s">
        <v>261</v>
      </c>
      <c r="H279" t="s">
        <v>3501</v>
      </c>
      <c r="I279" t="s">
        <v>3502</v>
      </c>
      <c r="J279" t="s">
        <v>3503</v>
      </c>
      <c r="K279" t="s">
        <v>3504</v>
      </c>
      <c r="L279" t="s">
        <v>3505</v>
      </c>
      <c r="M279" t="s">
        <v>3506</v>
      </c>
      <c r="N279" t="s">
        <v>3507</v>
      </c>
      <c r="O279" t="s">
        <v>3508</v>
      </c>
      <c r="P279" t="s">
        <v>3509</v>
      </c>
      <c r="Q279" t="s">
        <v>3510</v>
      </c>
      <c r="R279" s="77" t="s">
        <v>3511</v>
      </c>
      <c r="S279">
        <v>572</v>
      </c>
      <c r="T279" t="s">
        <v>68</v>
      </c>
      <c r="U279" t="s">
        <v>256</v>
      </c>
      <c r="V279">
        <v>3266</v>
      </c>
      <c r="W279" t="s">
        <v>930</v>
      </c>
      <c r="X279" t="s">
        <v>61</v>
      </c>
      <c r="Y279" t="s">
        <v>109</v>
      </c>
      <c r="Z279" s="77" t="s">
        <v>257</v>
      </c>
      <c r="AA279" s="79">
        <v>372</v>
      </c>
      <c r="AB279" s="79" t="s">
        <v>237</v>
      </c>
      <c r="AC279" t="s">
        <v>118</v>
      </c>
      <c r="AD279" s="77" t="s">
        <v>118</v>
      </c>
      <c r="AE279" t="s">
        <v>118</v>
      </c>
      <c r="AF279" t="s">
        <v>118</v>
      </c>
      <c r="AG279" t="s">
        <v>118</v>
      </c>
      <c r="AH279" t="s">
        <v>118</v>
      </c>
      <c r="AI279" t="s">
        <v>118</v>
      </c>
    </row>
    <row r="280" spans="1:35">
      <c r="A280">
        <v>476</v>
      </c>
      <c r="B280" t="s">
        <v>220</v>
      </c>
      <c r="C280">
        <v>143647881</v>
      </c>
      <c r="D280">
        <v>143647882</v>
      </c>
      <c r="E280" t="s">
        <v>3512</v>
      </c>
      <c r="F280" t="s">
        <v>223</v>
      </c>
      <c r="G280" s="77" t="s">
        <v>261</v>
      </c>
      <c r="H280" t="s">
        <v>3513</v>
      </c>
      <c r="I280" t="s">
        <v>3514</v>
      </c>
      <c r="J280" t="s">
        <v>3515</v>
      </c>
      <c r="K280" t="s">
        <v>3516</v>
      </c>
      <c r="L280" t="s">
        <v>3517</v>
      </c>
      <c r="M280" t="s">
        <v>3518</v>
      </c>
      <c r="N280" t="s">
        <v>3519</v>
      </c>
      <c r="O280" t="s">
        <v>3520</v>
      </c>
      <c r="P280" t="s">
        <v>3521</v>
      </c>
      <c r="Q280" t="s">
        <v>329</v>
      </c>
      <c r="R280" s="77" t="s">
        <v>1167</v>
      </c>
      <c r="S280">
        <v>568</v>
      </c>
      <c r="T280" t="s">
        <v>68</v>
      </c>
      <c r="U280" t="s">
        <v>256</v>
      </c>
      <c r="V280">
        <v>1685</v>
      </c>
      <c r="W280" t="s">
        <v>746</v>
      </c>
      <c r="X280" t="s">
        <v>109</v>
      </c>
      <c r="Y280" t="s">
        <v>109</v>
      </c>
      <c r="Z280" s="77" t="s">
        <v>257</v>
      </c>
      <c r="AA280" s="79">
        <v>912</v>
      </c>
      <c r="AB280" s="79" t="s">
        <v>237</v>
      </c>
      <c r="AC280" t="s">
        <v>118</v>
      </c>
      <c r="AD280" s="77" t="s">
        <v>118</v>
      </c>
      <c r="AE280" t="s">
        <v>118</v>
      </c>
      <c r="AF280" t="s">
        <v>118</v>
      </c>
      <c r="AG280" t="s">
        <v>118</v>
      </c>
      <c r="AH280" t="s">
        <v>118</v>
      </c>
      <c r="AI280" t="s">
        <v>118</v>
      </c>
    </row>
    <row r="281" spans="1:35">
      <c r="A281">
        <v>480</v>
      </c>
      <c r="B281" t="s">
        <v>77</v>
      </c>
      <c r="C281">
        <v>21251674</v>
      </c>
      <c r="D281">
        <v>21251675</v>
      </c>
      <c r="E281" t="s">
        <v>3522</v>
      </c>
      <c r="F281" t="s">
        <v>243</v>
      </c>
      <c r="G281" s="77" t="s">
        <v>222</v>
      </c>
      <c r="H281" t="s">
        <v>3523</v>
      </c>
      <c r="I281" t="s">
        <v>3524</v>
      </c>
      <c r="J281" t="s">
        <v>3525</v>
      </c>
      <c r="K281" t="s">
        <v>3526</v>
      </c>
      <c r="L281" t="s">
        <v>3527</v>
      </c>
      <c r="M281" t="s">
        <v>3528</v>
      </c>
      <c r="N281" t="s">
        <v>3529</v>
      </c>
      <c r="O281" t="s">
        <v>3530</v>
      </c>
      <c r="P281" t="s">
        <v>3531</v>
      </c>
      <c r="Q281" t="s">
        <v>3532</v>
      </c>
      <c r="R281" s="77" t="s">
        <v>3533</v>
      </c>
      <c r="S281">
        <v>565</v>
      </c>
      <c r="T281" t="s">
        <v>255</v>
      </c>
      <c r="U281" t="s">
        <v>236</v>
      </c>
      <c r="V281">
        <v>4146</v>
      </c>
      <c r="W281" t="s">
        <v>1889</v>
      </c>
      <c r="X281" t="s">
        <v>61</v>
      </c>
      <c r="Y281" t="s">
        <v>109</v>
      </c>
      <c r="Z281" s="77" t="s">
        <v>257</v>
      </c>
      <c r="AA281" s="79">
        <v>379</v>
      </c>
      <c r="AB281" s="79" t="s">
        <v>206</v>
      </c>
      <c r="AC281" t="s">
        <v>3534</v>
      </c>
      <c r="AD281" s="77" t="s">
        <v>3535</v>
      </c>
      <c r="AE281" t="s">
        <v>118</v>
      </c>
      <c r="AF281" t="s">
        <v>118</v>
      </c>
      <c r="AG281" t="s">
        <v>3536</v>
      </c>
      <c r="AH281" t="s">
        <v>118</v>
      </c>
      <c r="AI281" t="s">
        <v>3537</v>
      </c>
    </row>
    <row r="282" spans="1:35">
      <c r="A282">
        <v>485</v>
      </c>
      <c r="B282" t="s">
        <v>164</v>
      </c>
      <c r="C282">
        <v>102619695</v>
      </c>
      <c r="D282">
        <v>102619696</v>
      </c>
      <c r="E282" t="s">
        <v>3538</v>
      </c>
      <c r="F282" t="s">
        <v>223</v>
      </c>
      <c r="G282" s="77" t="s">
        <v>222</v>
      </c>
      <c r="H282" t="s">
        <v>3539</v>
      </c>
      <c r="I282" t="s">
        <v>3540</v>
      </c>
      <c r="J282" t="s">
        <v>3541</v>
      </c>
      <c r="K282" t="s">
        <v>3542</v>
      </c>
      <c r="L282" t="s">
        <v>3543</v>
      </c>
      <c r="M282" t="s">
        <v>3544</v>
      </c>
      <c r="N282" t="s">
        <v>3545</v>
      </c>
      <c r="O282" t="s">
        <v>3546</v>
      </c>
      <c r="P282" t="s">
        <v>3547</v>
      </c>
      <c r="Q282" t="s">
        <v>3548</v>
      </c>
      <c r="R282" s="77" t="s">
        <v>3549</v>
      </c>
      <c r="S282">
        <v>561</v>
      </c>
      <c r="T282" t="s">
        <v>1838</v>
      </c>
      <c r="U282" t="s">
        <v>256</v>
      </c>
      <c r="V282">
        <v>456</v>
      </c>
      <c r="W282" t="s">
        <v>481</v>
      </c>
      <c r="X282" t="s">
        <v>109</v>
      </c>
      <c r="Y282" t="s">
        <v>109</v>
      </c>
      <c r="Z282" s="77" t="s">
        <v>239</v>
      </c>
      <c r="AA282" s="79">
        <v>1148</v>
      </c>
      <c r="AB282" s="79" t="s">
        <v>237</v>
      </c>
      <c r="AC282" t="s">
        <v>118</v>
      </c>
      <c r="AD282" s="77" t="s">
        <v>118</v>
      </c>
      <c r="AE282" t="s">
        <v>118</v>
      </c>
      <c r="AF282" t="s">
        <v>118</v>
      </c>
      <c r="AG282" t="s">
        <v>118</v>
      </c>
      <c r="AH282" t="s">
        <v>118</v>
      </c>
      <c r="AI282" t="s">
        <v>118</v>
      </c>
    </row>
    <row r="283" spans="1:35">
      <c r="A283">
        <v>486</v>
      </c>
      <c r="B283" t="s">
        <v>70</v>
      </c>
      <c r="C283">
        <v>29847563</v>
      </c>
      <c r="D283">
        <v>29847564</v>
      </c>
      <c r="E283" t="s">
        <v>3550</v>
      </c>
      <c r="F283" t="s">
        <v>261</v>
      </c>
      <c r="G283" s="77" t="s">
        <v>223</v>
      </c>
      <c r="H283" t="s">
        <v>3551</v>
      </c>
      <c r="I283" t="s">
        <v>3552</v>
      </c>
      <c r="J283" t="s">
        <v>3553</v>
      </c>
      <c r="K283" t="s">
        <v>3554</v>
      </c>
      <c r="L283" t="s">
        <v>3555</v>
      </c>
      <c r="M283" t="s">
        <v>3556</v>
      </c>
      <c r="N283" t="s">
        <v>3557</v>
      </c>
      <c r="O283" t="s">
        <v>3558</v>
      </c>
      <c r="P283" t="s">
        <v>3559</v>
      </c>
      <c r="Q283" t="s">
        <v>3560</v>
      </c>
      <c r="R283" s="77" t="s">
        <v>1639</v>
      </c>
      <c r="S283">
        <v>561</v>
      </c>
      <c r="T283" t="s">
        <v>68</v>
      </c>
      <c r="U283" t="s">
        <v>256</v>
      </c>
      <c r="V283">
        <v>14236</v>
      </c>
      <c r="W283" t="s">
        <v>1257</v>
      </c>
      <c r="X283" t="s">
        <v>109</v>
      </c>
      <c r="Y283" t="s">
        <v>109</v>
      </c>
      <c r="Z283" s="77" t="s">
        <v>257</v>
      </c>
      <c r="AA283" s="79">
        <v>989</v>
      </c>
      <c r="AB283" s="79" t="s">
        <v>237</v>
      </c>
      <c r="AC283" t="s">
        <v>118</v>
      </c>
      <c r="AD283" s="77" t="s">
        <v>118</v>
      </c>
      <c r="AE283" t="s">
        <v>118</v>
      </c>
      <c r="AF283" t="s">
        <v>118</v>
      </c>
      <c r="AG283" t="s">
        <v>3561</v>
      </c>
      <c r="AH283" t="s">
        <v>118</v>
      </c>
      <c r="AI283" t="s">
        <v>3562</v>
      </c>
    </row>
    <row r="284" spans="1:35">
      <c r="A284">
        <v>489</v>
      </c>
      <c r="B284" t="s">
        <v>77</v>
      </c>
      <c r="C284">
        <v>75757486</v>
      </c>
      <c r="D284">
        <v>75757487</v>
      </c>
      <c r="E284" t="s">
        <v>3563</v>
      </c>
      <c r="F284" t="s">
        <v>243</v>
      </c>
      <c r="G284" s="77" t="s">
        <v>222</v>
      </c>
      <c r="H284" t="s">
        <v>3564</v>
      </c>
      <c r="I284" t="s">
        <v>3565</v>
      </c>
      <c r="J284" t="s">
        <v>3566</v>
      </c>
      <c r="K284" t="s">
        <v>3567</v>
      </c>
      <c r="L284" t="s">
        <v>3568</v>
      </c>
      <c r="M284" t="s">
        <v>3569</v>
      </c>
      <c r="N284" t="s">
        <v>3570</v>
      </c>
      <c r="O284" t="s">
        <v>3571</v>
      </c>
      <c r="P284" t="s">
        <v>3572</v>
      </c>
      <c r="Q284" t="s">
        <v>3573</v>
      </c>
      <c r="R284" s="77" t="s">
        <v>3574</v>
      </c>
      <c r="S284">
        <v>561</v>
      </c>
      <c r="T284" t="s">
        <v>68</v>
      </c>
      <c r="U284" t="s">
        <v>236</v>
      </c>
      <c r="V284">
        <v>25090</v>
      </c>
      <c r="W284" t="s">
        <v>627</v>
      </c>
      <c r="X284" t="s">
        <v>61</v>
      </c>
      <c r="Y284" t="s">
        <v>109</v>
      </c>
      <c r="Z284" s="77" t="s">
        <v>257</v>
      </c>
      <c r="AA284" s="79">
        <v>564</v>
      </c>
      <c r="AB284" s="79" t="s">
        <v>237</v>
      </c>
      <c r="AC284" t="s">
        <v>118</v>
      </c>
      <c r="AD284" s="77" t="s">
        <v>118</v>
      </c>
      <c r="AE284" t="s">
        <v>118</v>
      </c>
      <c r="AF284" t="s">
        <v>118</v>
      </c>
      <c r="AG284" t="s">
        <v>118</v>
      </c>
      <c r="AH284" t="s">
        <v>118</v>
      </c>
      <c r="AI284" t="s">
        <v>118</v>
      </c>
    </row>
    <row r="285" spans="1:35">
      <c r="A285">
        <v>490</v>
      </c>
      <c r="B285" t="s">
        <v>147</v>
      </c>
      <c r="C285">
        <v>73051257</v>
      </c>
      <c r="D285">
        <v>73051258</v>
      </c>
      <c r="E285" t="s">
        <v>3575</v>
      </c>
      <c r="F285" t="s">
        <v>222</v>
      </c>
      <c r="G285" s="77" t="s">
        <v>223</v>
      </c>
      <c r="H285" t="s">
        <v>3321</v>
      </c>
      <c r="I285" t="s">
        <v>684</v>
      </c>
      <c r="J285" t="s">
        <v>3576</v>
      </c>
      <c r="K285" t="s">
        <v>3577</v>
      </c>
      <c r="L285" t="s">
        <v>2701</v>
      </c>
      <c r="M285" t="s">
        <v>3578</v>
      </c>
      <c r="N285" t="s">
        <v>3579</v>
      </c>
      <c r="O285" t="s">
        <v>3580</v>
      </c>
      <c r="P285" t="s">
        <v>3581</v>
      </c>
      <c r="Q285" t="s">
        <v>3582</v>
      </c>
      <c r="R285" s="77" t="s">
        <v>3583</v>
      </c>
      <c r="S285">
        <v>561</v>
      </c>
      <c r="T285" t="s">
        <v>68</v>
      </c>
      <c r="U285" t="s">
        <v>236</v>
      </c>
      <c r="V285">
        <v>895</v>
      </c>
      <c r="W285" t="s">
        <v>238</v>
      </c>
      <c r="X285" t="s">
        <v>109</v>
      </c>
      <c r="Y285" t="s">
        <v>109</v>
      </c>
      <c r="Z285" s="77" t="s">
        <v>239</v>
      </c>
      <c r="AA285" s="79">
        <v>28</v>
      </c>
      <c r="AB285" s="79" t="s">
        <v>237</v>
      </c>
      <c r="AC285" t="s">
        <v>118</v>
      </c>
      <c r="AD285" s="77" t="s">
        <v>118</v>
      </c>
      <c r="AE285" t="s">
        <v>118</v>
      </c>
      <c r="AF285" t="s">
        <v>118</v>
      </c>
      <c r="AG285" t="s">
        <v>3584</v>
      </c>
      <c r="AH285" t="s">
        <v>118</v>
      </c>
      <c r="AI285" t="s">
        <v>3585</v>
      </c>
    </row>
    <row r="286" spans="1:35">
      <c r="A286">
        <v>495</v>
      </c>
      <c r="B286" t="s">
        <v>66</v>
      </c>
      <c r="C286">
        <v>74815354</v>
      </c>
      <c r="D286">
        <v>74815355</v>
      </c>
      <c r="E286" t="s">
        <v>3586</v>
      </c>
      <c r="F286" t="s">
        <v>261</v>
      </c>
      <c r="G286" s="77" t="s">
        <v>222</v>
      </c>
      <c r="H286" t="s">
        <v>345</v>
      </c>
      <c r="I286" t="s">
        <v>3587</v>
      </c>
      <c r="J286" t="s">
        <v>3588</v>
      </c>
      <c r="K286" t="s">
        <v>3589</v>
      </c>
      <c r="L286" t="s">
        <v>1181</v>
      </c>
      <c r="M286" t="s">
        <v>1016</v>
      </c>
      <c r="N286" t="s">
        <v>3590</v>
      </c>
      <c r="O286" t="s">
        <v>3591</v>
      </c>
      <c r="P286" t="s">
        <v>361</v>
      </c>
      <c r="Q286" t="s">
        <v>2484</v>
      </c>
      <c r="R286" s="77" t="s">
        <v>3592</v>
      </c>
      <c r="S286">
        <v>558</v>
      </c>
      <c r="T286" t="s">
        <v>520</v>
      </c>
      <c r="U286" t="s">
        <v>236</v>
      </c>
      <c r="V286">
        <v>31</v>
      </c>
      <c r="W286" t="s">
        <v>2010</v>
      </c>
      <c r="X286" t="s">
        <v>109</v>
      </c>
      <c r="Y286" t="s">
        <v>109</v>
      </c>
      <c r="Z286" s="77" t="s">
        <v>239</v>
      </c>
      <c r="AA286" s="79">
        <v>783</v>
      </c>
      <c r="AB286" s="79" t="s">
        <v>237</v>
      </c>
      <c r="AC286" t="s">
        <v>118</v>
      </c>
      <c r="AD286" s="77" t="s">
        <v>118</v>
      </c>
      <c r="AE286" t="s">
        <v>118</v>
      </c>
      <c r="AF286" t="s">
        <v>118</v>
      </c>
      <c r="AG286" t="s">
        <v>118</v>
      </c>
      <c r="AH286" t="s">
        <v>118</v>
      </c>
      <c r="AI286" t="s">
        <v>118</v>
      </c>
    </row>
    <row r="287" spans="1:35">
      <c r="A287">
        <v>496</v>
      </c>
      <c r="B287" t="s">
        <v>70</v>
      </c>
      <c r="C287">
        <v>13315286</v>
      </c>
      <c r="D287">
        <v>13315287</v>
      </c>
      <c r="E287" t="s">
        <v>3593</v>
      </c>
      <c r="F287" t="s">
        <v>261</v>
      </c>
      <c r="G287" s="77" t="s">
        <v>222</v>
      </c>
      <c r="H287" t="s">
        <v>304</v>
      </c>
      <c r="I287" t="s">
        <v>3594</v>
      </c>
      <c r="J287" t="s">
        <v>3595</v>
      </c>
      <c r="K287" t="s">
        <v>3596</v>
      </c>
      <c r="L287" t="s">
        <v>3597</v>
      </c>
      <c r="M287" t="s">
        <v>3598</v>
      </c>
      <c r="N287" t="s">
        <v>3599</v>
      </c>
      <c r="O287" t="s">
        <v>2473</v>
      </c>
      <c r="P287" t="s">
        <v>3600</v>
      </c>
      <c r="Q287" t="s">
        <v>3601</v>
      </c>
      <c r="R287" s="77" t="s">
        <v>3158</v>
      </c>
      <c r="S287">
        <v>557</v>
      </c>
      <c r="T287" t="s">
        <v>68</v>
      </c>
      <c r="U287" t="s">
        <v>256</v>
      </c>
      <c r="V287">
        <v>3656</v>
      </c>
      <c r="W287" t="s">
        <v>3410</v>
      </c>
      <c r="X287" t="s">
        <v>109</v>
      </c>
      <c r="Y287" t="s">
        <v>109</v>
      </c>
      <c r="Z287" s="77" t="s">
        <v>239</v>
      </c>
      <c r="AA287" s="79">
        <v>566</v>
      </c>
      <c r="AB287" s="79" t="s">
        <v>237</v>
      </c>
      <c r="AC287" t="s">
        <v>118</v>
      </c>
      <c r="AD287" s="77" t="s">
        <v>118</v>
      </c>
      <c r="AE287" t="s">
        <v>118</v>
      </c>
      <c r="AF287" t="s">
        <v>118</v>
      </c>
      <c r="AG287" t="s">
        <v>118</v>
      </c>
      <c r="AH287" t="s">
        <v>118</v>
      </c>
      <c r="AI287" t="s">
        <v>118</v>
      </c>
    </row>
    <row r="288" spans="1:35">
      <c r="A288">
        <v>497</v>
      </c>
      <c r="B288" t="s">
        <v>220</v>
      </c>
      <c r="C288">
        <v>134194716</v>
      </c>
      <c r="D288">
        <v>134194717</v>
      </c>
      <c r="E288" t="s">
        <v>3602</v>
      </c>
      <c r="F288" t="s">
        <v>261</v>
      </c>
      <c r="G288" s="77" t="s">
        <v>222</v>
      </c>
      <c r="H288" t="s">
        <v>3603</v>
      </c>
      <c r="I288" t="s">
        <v>3604</v>
      </c>
      <c r="J288" t="s">
        <v>3605</v>
      </c>
      <c r="K288" t="s">
        <v>3606</v>
      </c>
      <c r="L288" t="s">
        <v>3607</v>
      </c>
      <c r="M288" t="s">
        <v>3608</v>
      </c>
      <c r="N288" t="s">
        <v>1359</v>
      </c>
      <c r="O288" t="s">
        <v>3609</v>
      </c>
      <c r="P288" t="s">
        <v>3610</v>
      </c>
      <c r="Q288" t="s">
        <v>3611</v>
      </c>
      <c r="R288" s="77" t="s">
        <v>3612</v>
      </c>
      <c r="S288">
        <v>557</v>
      </c>
      <c r="T288" t="s">
        <v>1838</v>
      </c>
      <c r="U288" t="s">
        <v>256</v>
      </c>
      <c r="V288">
        <v>10341</v>
      </c>
      <c r="W288" t="s">
        <v>3410</v>
      </c>
      <c r="X288" t="s">
        <v>109</v>
      </c>
      <c r="Y288" t="s">
        <v>109</v>
      </c>
      <c r="Z288" s="77" t="s">
        <v>239</v>
      </c>
      <c r="AA288" s="79">
        <v>904</v>
      </c>
      <c r="AB288" s="79" t="s">
        <v>237</v>
      </c>
      <c r="AC288" t="s">
        <v>118</v>
      </c>
      <c r="AD288" s="77" t="s">
        <v>118</v>
      </c>
      <c r="AE288" t="s">
        <v>118</v>
      </c>
      <c r="AF288" t="s">
        <v>118</v>
      </c>
      <c r="AG288" t="s">
        <v>118</v>
      </c>
      <c r="AH288" t="s">
        <v>118</v>
      </c>
      <c r="AI288" t="s">
        <v>118</v>
      </c>
    </row>
    <row r="289" spans="1:35">
      <c r="A289">
        <v>498</v>
      </c>
      <c r="B289" t="s">
        <v>116</v>
      </c>
      <c r="C289">
        <v>78354136</v>
      </c>
      <c r="D289">
        <v>78354137</v>
      </c>
      <c r="E289" t="s">
        <v>3613</v>
      </c>
      <c r="F289" t="s">
        <v>223</v>
      </c>
      <c r="G289" s="77" t="s">
        <v>243</v>
      </c>
      <c r="H289" t="s">
        <v>3614</v>
      </c>
      <c r="I289" t="s">
        <v>3615</v>
      </c>
      <c r="J289" t="s">
        <v>3616</v>
      </c>
      <c r="K289" t="s">
        <v>3617</v>
      </c>
      <c r="L289" t="s">
        <v>3618</v>
      </c>
      <c r="M289" t="s">
        <v>3619</v>
      </c>
      <c r="N289" t="s">
        <v>1070</v>
      </c>
      <c r="O289" t="s">
        <v>3620</v>
      </c>
      <c r="P289" t="s">
        <v>3621</v>
      </c>
      <c r="Q289" t="s">
        <v>3622</v>
      </c>
      <c r="R289" s="77" t="s">
        <v>3623</v>
      </c>
      <c r="S289">
        <v>557</v>
      </c>
      <c r="T289" t="s">
        <v>1838</v>
      </c>
      <c r="U289" t="s">
        <v>256</v>
      </c>
      <c r="V289">
        <v>1232</v>
      </c>
      <c r="W289" t="s">
        <v>274</v>
      </c>
      <c r="X289" t="s">
        <v>61</v>
      </c>
      <c r="Y289" t="s">
        <v>109</v>
      </c>
      <c r="Z289" s="77" t="s">
        <v>239</v>
      </c>
      <c r="AA289" s="79">
        <v>1159</v>
      </c>
      <c r="AB289" s="79" t="s">
        <v>237</v>
      </c>
      <c r="AC289" t="s">
        <v>118</v>
      </c>
      <c r="AD289" s="77" t="s">
        <v>118</v>
      </c>
      <c r="AE289" t="s">
        <v>118</v>
      </c>
      <c r="AF289" t="s">
        <v>118</v>
      </c>
      <c r="AG289" t="s">
        <v>118</v>
      </c>
      <c r="AH289" t="s">
        <v>118</v>
      </c>
      <c r="AI289" t="s">
        <v>118</v>
      </c>
    </row>
    <row r="290" spans="1:35">
      <c r="A290">
        <v>500</v>
      </c>
      <c r="B290" t="s">
        <v>73</v>
      </c>
      <c r="C290">
        <v>137462117</v>
      </c>
      <c r="D290">
        <v>137462118</v>
      </c>
      <c r="E290" t="s">
        <v>3624</v>
      </c>
      <c r="F290" t="s">
        <v>243</v>
      </c>
      <c r="G290" s="77" t="s">
        <v>222</v>
      </c>
      <c r="H290" t="s">
        <v>3625</v>
      </c>
      <c r="I290" t="s">
        <v>3626</v>
      </c>
      <c r="J290" t="s">
        <v>3627</v>
      </c>
      <c r="K290" t="s">
        <v>3349</v>
      </c>
      <c r="L290" t="s">
        <v>3628</v>
      </c>
      <c r="M290" t="s">
        <v>3629</v>
      </c>
      <c r="N290" t="s">
        <v>3630</v>
      </c>
      <c r="O290" t="s">
        <v>3631</v>
      </c>
      <c r="P290" t="s">
        <v>1781</v>
      </c>
      <c r="Q290" t="s">
        <v>816</v>
      </c>
      <c r="R290" s="77" t="s">
        <v>1503</v>
      </c>
      <c r="S290">
        <v>556</v>
      </c>
      <c r="T290" t="s">
        <v>68</v>
      </c>
      <c r="U290" t="s">
        <v>236</v>
      </c>
      <c r="V290">
        <v>450</v>
      </c>
      <c r="W290" t="s">
        <v>643</v>
      </c>
      <c r="X290" t="s">
        <v>109</v>
      </c>
      <c r="Y290" t="s">
        <v>109</v>
      </c>
      <c r="Z290" s="77" t="s">
        <v>257</v>
      </c>
      <c r="AA290" s="79">
        <v>967</v>
      </c>
      <c r="AB290" s="79" t="s">
        <v>237</v>
      </c>
      <c r="AC290" t="s">
        <v>118</v>
      </c>
      <c r="AD290" s="77" t="s">
        <v>118</v>
      </c>
      <c r="AE290" t="s">
        <v>118</v>
      </c>
      <c r="AF290" t="s">
        <v>118</v>
      </c>
      <c r="AG290" t="s">
        <v>118</v>
      </c>
      <c r="AH290" t="s">
        <v>118</v>
      </c>
      <c r="AI290" t="s">
        <v>118</v>
      </c>
    </row>
    <row r="291" spans="1:35">
      <c r="A291">
        <v>501</v>
      </c>
      <c r="B291" t="s">
        <v>66</v>
      </c>
      <c r="C291">
        <v>38316547</v>
      </c>
      <c r="D291">
        <v>38316548</v>
      </c>
      <c r="E291" t="s">
        <v>3632</v>
      </c>
      <c r="F291" t="s">
        <v>223</v>
      </c>
      <c r="G291" s="77" t="s">
        <v>261</v>
      </c>
      <c r="H291" t="s">
        <v>3633</v>
      </c>
      <c r="I291" t="s">
        <v>3634</v>
      </c>
      <c r="J291" t="s">
        <v>3635</v>
      </c>
      <c r="K291" t="s">
        <v>3636</v>
      </c>
      <c r="L291" t="s">
        <v>3637</v>
      </c>
      <c r="M291" t="s">
        <v>3638</v>
      </c>
      <c r="N291" t="s">
        <v>2377</v>
      </c>
      <c r="O291" t="s">
        <v>1657</v>
      </c>
      <c r="P291" t="s">
        <v>3639</v>
      </c>
      <c r="Q291" t="s">
        <v>1856</v>
      </c>
      <c r="R291" s="77" t="s">
        <v>2072</v>
      </c>
      <c r="S291">
        <v>555</v>
      </c>
      <c r="T291" t="s">
        <v>1838</v>
      </c>
      <c r="U291" t="s">
        <v>256</v>
      </c>
      <c r="V291">
        <v>1286</v>
      </c>
      <c r="W291" t="s">
        <v>701</v>
      </c>
      <c r="X291" t="s">
        <v>109</v>
      </c>
      <c r="Y291" t="s">
        <v>109</v>
      </c>
      <c r="Z291" s="77" t="s">
        <v>257</v>
      </c>
      <c r="AA291" s="79">
        <v>1232</v>
      </c>
      <c r="AB291" s="79" t="s">
        <v>237</v>
      </c>
      <c r="AC291" t="s">
        <v>118</v>
      </c>
      <c r="AD291" s="77" t="s">
        <v>118</v>
      </c>
      <c r="AE291" t="s">
        <v>118</v>
      </c>
      <c r="AF291" t="s">
        <v>118</v>
      </c>
      <c r="AG291" t="s">
        <v>3640</v>
      </c>
      <c r="AH291" t="s">
        <v>118</v>
      </c>
      <c r="AI291" t="s">
        <v>3641</v>
      </c>
    </row>
    <row r="292" spans="1:35">
      <c r="A292">
        <v>502</v>
      </c>
      <c r="B292" t="s">
        <v>220</v>
      </c>
      <c r="C292">
        <v>40233576</v>
      </c>
      <c r="D292">
        <v>40233577</v>
      </c>
      <c r="E292" t="s">
        <v>3642</v>
      </c>
      <c r="F292" t="s">
        <v>223</v>
      </c>
      <c r="G292" s="77" t="s">
        <v>243</v>
      </c>
      <c r="H292" t="s">
        <v>3643</v>
      </c>
      <c r="I292" t="s">
        <v>3644</v>
      </c>
      <c r="J292" t="s">
        <v>3645</v>
      </c>
      <c r="K292" t="s">
        <v>3646</v>
      </c>
      <c r="L292" t="s">
        <v>3647</v>
      </c>
      <c r="M292" t="s">
        <v>993</v>
      </c>
      <c r="N292" t="s">
        <v>3648</v>
      </c>
      <c r="O292" t="s">
        <v>3649</v>
      </c>
      <c r="P292" t="s">
        <v>3650</v>
      </c>
      <c r="Q292" t="s">
        <v>1089</v>
      </c>
      <c r="R292" s="77" t="s">
        <v>3651</v>
      </c>
      <c r="S292">
        <v>555</v>
      </c>
      <c r="T292" t="s">
        <v>1838</v>
      </c>
      <c r="U292" t="s">
        <v>236</v>
      </c>
      <c r="V292">
        <v>10617</v>
      </c>
      <c r="W292" t="s">
        <v>701</v>
      </c>
      <c r="X292" t="s">
        <v>109</v>
      </c>
      <c r="Y292" t="s">
        <v>109</v>
      </c>
      <c r="Z292" s="77" t="s">
        <v>239</v>
      </c>
      <c r="AA292" s="79">
        <v>326</v>
      </c>
      <c r="AB292" s="79" t="s">
        <v>237</v>
      </c>
      <c r="AC292" t="s">
        <v>118</v>
      </c>
      <c r="AD292" s="77" t="s">
        <v>118</v>
      </c>
      <c r="AE292" t="s">
        <v>118</v>
      </c>
      <c r="AF292" t="s">
        <v>118</v>
      </c>
      <c r="AG292" t="s">
        <v>118</v>
      </c>
      <c r="AH292" t="s">
        <v>118</v>
      </c>
      <c r="AI292" t="s">
        <v>118</v>
      </c>
    </row>
    <row r="293" spans="1:35">
      <c r="A293">
        <v>505</v>
      </c>
      <c r="B293" t="s">
        <v>143</v>
      </c>
      <c r="C293">
        <v>157050279</v>
      </c>
      <c r="D293">
        <v>157050280</v>
      </c>
      <c r="E293" t="s">
        <v>3652</v>
      </c>
      <c r="F293" t="s">
        <v>223</v>
      </c>
      <c r="G293" s="77" t="s">
        <v>261</v>
      </c>
      <c r="H293" t="s">
        <v>3653</v>
      </c>
      <c r="I293" t="s">
        <v>3654</v>
      </c>
      <c r="J293" t="s">
        <v>3655</v>
      </c>
      <c r="K293" t="s">
        <v>3656</v>
      </c>
      <c r="L293" t="s">
        <v>3657</v>
      </c>
      <c r="M293" t="s">
        <v>3658</v>
      </c>
      <c r="N293" t="s">
        <v>3659</v>
      </c>
      <c r="O293" t="s">
        <v>3660</v>
      </c>
      <c r="P293" t="s">
        <v>3661</v>
      </c>
      <c r="Q293" t="s">
        <v>3662</v>
      </c>
      <c r="R293" s="77" t="s">
        <v>3663</v>
      </c>
      <c r="S293">
        <v>554</v>
      </c>
      <c r="T293" t="s">
        <v>520</v>
      </c>
      <c r="U293" t="s">
        <v>236</v>
      </c>
      <c r="V293">
        <v>10940</v>
      </c>
      <c r="W293" t="s">
        <v>930</v>
      </c>
      <c r="X293" t="s">
        <v>61</v>
      </c>
      <c r="Y293" t="s">
        <v>109</v>
      </c>
      <c r="Z293" s="77" t="s">
        <v>257</v>
      </c>
      <c r="AA293" s="79">
        <v>909</v>
      </c>
      <c r="AB293" s="79" t="s">
        <v>237</v>
      </c>
      <c r="AC293" t="s">
        <v>118</v>
      </c>
      <c r="AD293" s="77" t="s">
        <v>118</v>
      </c>
      <c r="AE293" t="s">
        <v>118</v>
      </c>
      <c r="AF293" t="s">
        <v>118</v>
      </c>
      <c r="AG293" t="s">
        <v>3664</v>
      </c>
      <c r="AH293" t="s">
        <v>118</v>
      </c>
      <c r="AI293" t="s">
        <v>3665</v>
      </c>
    </row>
    <row r="294" spans="1:35">
      <c r="A294">
        <v>508</v>
      </c>
      <c r="B294" t="s">
        <v>766</v>
      </c>
      <c r="C294">
        <v>13091644</v>
      </c>
      <c r="D294">
        <v>13091645</v>
      </c>
      <c r="E294" t="s">
        <v>3666</v>
      </c>
      <c r="F294" t="s">
        <v>222</v>
      </c>
      <c r="G294" s="77" t="s">
        <v>243</v>
      </c>
      <c r="H294" t="s">
        <v>1986</v>
      </c>
      <c r="I294" t="s">
        <v>3667</v>
      </c>
      <c r="J294" t="s">
        <v>3668</v>
      </c>
      <c r="K294" t="s">
        <v>3669</v>
      </c>
      <c r="L294" t="s">
        <v>3670</v>
      </c>
      <c r="M294" t="s">
        <v>3671</v>
      </c>
      <c r="N294" t="s">
        <v>3672</v>
      </c>
      <c r="O294" t="s">
        <v>3673</v>
      </c>
      <c r="P294" t="s">
        <v>3674</v>
      </c>
      <c r="Q294" t="s">
        <v>3675</v>
      </c>
      <c r="R294" s="77" t="s">
        <v>3676</v>
      </c>
      <c r="S294">
        <v>552</v>
      </c>
      <c r="T294" t="s">
        <v>235</v>
      </c>
      <c r="U294" t="s">
        <v>236</v>
      </c>
      <c r="V294">
        <v>5626</v>
      </c>
      <c r="W294" t="s">
        <v>1049</v>
      </c>
      <c r="X294" t="s">
        <v>109</v>
      </c>
      <c r="Y294" t="s">
        <v>109</v>
      </c>
      <c r="Z294" s="77" t="s">
        <v>257</v>
      </c>
      <c r="AA294" s="79">
        <v>164</v>
      </c>
      <c r="AB294" s="79" t="s">
        <v>237</v>
      </c>
      <c r="AC294" t="s">
        <v>118</v>
      </c>
      <c r="AD294" s="77" t="s">
        <v>118</v>
      </c>
      <c r="AE294" t="s">
        <v>118</v>
      </c>
      <c r="AF294" t="s">
        <v>118</v>
      </c>
      <c r="AG294" t="s">
        <v>3677</v>
      </c>
      <c r="AH294" t="s">
        <v>118</v>
      </c>
      <c r="AI294" t="s">
        <v>3678</v>
      </c>
    </row>
    <row r="295" spans="1:35">
      <c r="A295">
        <v>512</v>
      </c>
      <c r="B295" t="s">
        <v>75</v>
      </c>
      <c r="C295">
        <v>36247183</v>
      </c>
      <c r="D295">
        <v>36247184</v>
      </c>
      <c r="E295" t="s">
        <v>3679</v>
      </c>
      <c r="F295" t="s">
        <v>243</v>
      </c>
      <c r="G295" s="77" t="s">
        <v>222</v>
      </c>
      <c r="H295" t="s">
        <v>3680</v>
      </c>
      <c r="I295" t="s">
        <v>3681</v>
      </c>
      <c r="J295" t="s">
        <v>3682</v>
      </c>
      <c r="K295" t="s">
        <v>3683</v>
      </c>
      <c r="L295" t="s">
        <v>2292</v>
      </c>
      <c r="M295" t="s">
        <v>3684</v>
      </c>
      <c r="N295" t="s">
        <v>3685</v>
      </c>
      <c r="O295" t="s">
        <v>3686</v>
      </c>
      <c r="P295" t="s">
        <v>3687</v>
      </c>
      <c r="Q295" t="s">
        <v>3166</v>
      </c>
      <c r="R295" s="77" t="s">
        <v>3688</v>
      </c>
      <c r="S295">
        <v>550</v>
      </c>
      <c r="T295" t="s">
        <v>1838</v>
      </c>
      <c r="U295" t="s">
        <v>236</v>
      </c>
      <c r="V295">
        <v>1405</v>
      </c>
      <c r="W295" t="s">
        <v>451</v>
      </c>
      <c r="X295" t="s">
        <v>109</v>
      </c>
      <c r="Y295" t="s">
        <v>109</v>
      </c>
      <c r="Z295" s="77" t="s">
        <v>257</v>
      </c>
      <c r="AA295" s="79">
        <v>413</v>
      </c>
      <c r="AB295" s="79" t="s">
        <v>237</v>
      </c>
      <c r="AC295" t="s">
        <v>118</v>
      </c>
      <c r="AD295" s="77" t="s">
        <v>118</v>
      </c>
      <c r="AE295" t="s">
        <v>118</v>
      </c>
      <c r="AF295" t="s">
        <v>118</v>
      </c>
      <c r="AG295" t="s">
        <v>3689</v>
      </c>
      <c r="AH295" t="s">
        <v>118</v>
      </c>
      <c r="AI295" t="s">
        <v>3690</v>
      </c>
    </row>
    <row r="296" spans="1:35">
      <c r="A296">
        <v>516</v>
      </c>
      <c r="B296" t="s">
        <v>73</v>
      </c>
      <c r="C296">
        <v>173884908</v>
      </c>
      <c r="D296">
        <v>173884909</v>
      </c>
      <c r="E296" t="s">
        <v>3691</v>
      </c>
      <c r="F296" t="s">
        <v>243</v>
      </c>
      <c r="G296" s="77" t="s">
        <v>223</v>
      </c>
      <c r="H296" t="s">
        <v>3692</v>
      </c>
      <c r="I296" t="s">
        <v>3693</v>
      </c>
      <c r="J296" t="s">
        <v>3694</v>
      </c>
      <c r="K296" t="s">
        <v>3695</v>
      </c>
      <c r="L296" t="s">
        <v>3696</v>
      </c>
      <c r="M296" t="s">
        <v>3697</v>
      </c>
      <c r="N296" t="s">
        <v>3698</v>
      </c>
      <c r="O296" t="s">
        <v>3699</v>
      </c>
      <c r="P296" t="s">
        <v>3700</v>
      </c>
      <c r="Q296" t="s">
        <v>3701</v>
      </c>
      <c r="R296" s="77" t="s">
        <v>3702</v>
      </c>
      <c r="S296">
        <v>549</v>
      </c>
      <c r="T296" t="s">
        <v>1838</v>
      </c>
      <c r="U296" t="s">
        <v>236</v>
      </c>
      <c r="V296">
        <v>18396</v>
      </c>
      <c r="W296" t="s">
        <v>451</v>
      </c>
      <c r="X296" t="s">
        <v>109</v>
      </c>
      <c r="Y296" t="s">
        <v>109</v>
      </c>
      <c r="Z296" s="77" t="s">
        <v>239</v>
      </c>
      <c r="AA296" s="79">
        <v>1096</v>
      </c>
      <c r="AB296" s="79" t="s">
        <v>237</v>
      </c>
      <c r="AC296" t="s">
        <v>118</v>
      </c>
      <c r="AD296" s="77" t="s">
        <v>118</v>
      </c>
      <c r="AE296" t="s">
        <v>118</v>
      </c>
      <c r="AF296" t="s">
        <v>118</v>
      </c>
      <c r="AG296" t="s">
        <v>118</v>
      </c>
      <c r="AH296" t="s">
        <v>118</v>
      </c>
      <c r="AI296" t="s">
        <v>118</v>
      </c>
    </row>
    <row r="297" spans="1:35">
      <c r="A297">
        <v>517</v>
      </c>
      <c r="B297" t="s">
        <v>155</v>
      </c>
      <c r="C297">
        <v>4308900</v>
      </c>
      <c r="D297">
        <v>4308901</v>
      </c>
      <c r="E297" t="s">
        <v>3703</v>
      </c>
      <c r="F297" t="s">
        <v>222</v>
      </c>
      <c r="G297" s="77" t="s">
        <v>223</v>
      </c>
      <c r="H297" t="s">
        <v>3704</v>
      </c>
      <c r="I297" t="s">
        <v>3705</v>
      </c>
      <c r="J297" t="s">
        <v>3706</v>
      </c>
      <c r="K297" t="s">
        <v>3707</v>
      </c>
      <c r="L297" t="s">
        <v>3708</v>
      </c>
      <c r="M297" t="s">
        <v>3709</v>
      </c>
      <c r="N297" t="s">
        <v>2698</v>
      </c>
      <c r="O297" t="s">
        <v>3710</v>
      </c>
      <c r="P297" t="s">
        <v>3711</v>
      </c>
      <c r="Q297" t="s">
        <v>3712</v>
      </c>
      <c r="R297" s="77" t="s">
        <v>3713</v>
      </c>
      <c r="S297">
        <v>549</v>
      </c>
      <c r="T297" t="s">
        <v>520</v>
      </c>
      <c r="U297" t="s">
        <v>236</v>
      </c>
      <c r="V297">
        <v>104</v>
      </c>
      <c r="W297" t="s">
        <v>1049</v>
      </c>
      <c r="X297" t="s">
        <v>109</v>
      </c>
      <c r="Y297" t="s">
        <v>109</v>
      </c>
      <c r="Z297" s="77" t="s">
        <v>239</v>
      </c>
      <c r="AA297" s="79">
        <v>1170</v>
      </c>
      <c r="AB297" s="79" t="s">
        <v>237</v>
      </c>
      <c r="AC297" t="s">
        <v>118</v>
      </c>
      <c r="AD297" s="77" t="s">
        <v>118</v>
      </c>
      <c r="AE297" t="s">
        <v>118</v>
      </c>
      <c r="AF297" t="s">
        <v>118</v>
      </c>
      <c r="AG297" t="s">
        <v>118</v>
      </c>
      <c r="AH297" t="s">
        <v>118</v>
      </c>
      <c r="AI297" t="s">
        <v>118</v>
      </c>
    </row>
    <row r="298" spans="1:35">
      <c r="A298">
        <v>518</v>
      </c>
      <c r="B298" t="s">
        <v>164</v>
      </c>
      <c r="C298">
        <v>70771774</v>
      </c>
      <c r="D298">
        <v>70771775</v>
      </c>
      <c r="E298" t="s">
        <v>3714</v>
      </c>
      <c r="F298" t="s">
        <v>243</v>
      </c>
      <c r="G298" s="77" t="s">
        <v>222</v>
      </c>
      <c r="H298" t="s">
        <v>3715</v>
      </c>
      <c r="I298" t="s">
        <v>3716</v>
      </c>
      <c r="J298" t="s">
        <v>3717</v>
      </c>
      <c r="K298" t="s">
        <v>3718</v>
      </c>
      <c r="L298" t="s">
        <v>3719</v>
      </c>
      <c r="M298" t="s">
        <v>3720</v>
      </c>
      <c r="N298" t="s">
        <v>3721</v>
      </c>
      <c r="O298" t="s">
        <v>3722</v>
      </c>
      <c r="P298" t="s">
        <v>3723</v>
      </c>
      <c r="Q298" t="s">
        <v>3724</v>
      </c>
      <c r="R298" s="77" t="s">
        <v>3725</v>
      </c>
      <c r="S298">
        <v>548</v>
      </c>
      <c r="T298" t="s">
        <v>520</v>
      </c>
      <c r="U298" t="s">
        <v>256</v>
      </c>
      <c r="V298">
        <v>4105</v>
      </c>
      <c r="W298" t="s">
        <v>1073</v>
      </c>
      <c r="X298" t="s">
        <v>61</v>
      </c>
      <c r="Y298" t="s">
        <v>109</v>
      </c>
      <c r="Z298" s="77" t="s">
        <v>257</v>
      </c>
      <c r="AA298" s="79">
        <v>716</v>
      </c>
      <c r="AB298" s="79" t="s">
        <v>237</v>
      </c>
      <c r="AC298" t="s">
        <v>118</v>
      </c>
      <c r="AD298" s="77" t="s">
        <v>118</v>
      </c>
      <c r="AE298" t="s">
        <v>118</v>
      </c>
      <c r="AF298" t="s">
        <v>118</v>
      </c>
      <c r="AG298" t="s">
        <v>3726</v>
      </c>
      <c r="AH298" t="s">
        <v>118</v>
      </c>
      <c r="AI298" t="s">
        <v>3727</v>
      </c>
    </row>
    <row r="299" spans="1:35">
      <c r="A299">
        <v>521</v>
      </c>
      <c r="B299" t="s">
        <v>778</v>
      </c>
      <c r="C299">
        <v>55046101</v>
      </c>
      <c r="D299">
        <v>55046102</v>
      </c>
      <c r="E299" t="s">
        <v>3728</v>
      </c>
      <c r="F299" t="s">
        <v>223</v>
      </c>
      <c r="G299" s="77" t="s">
        <v>261</v>
      </c>
      <c r="H299" t="s">
        <v>3729</v>
      </c>
      <c r="I299" t="s">
        <v>3730</v>
      </c>
      <c r="J299" t="s">
        <v>3731</v>
      </c>
      <c r="K299" t="s">
        <v>3732</v>
      </c>
      <c r="L299" t="s">
        <v>3733</v>
      </c>
      <c r="M299" t="s">
        <v>3734</v>
      </c>
      <c r="N299" t="s">
        <v>3735</v>
      </c>
      <c r="O299" t="s">
        <v>3736</v>
      </c>
      <c r="P299" t="s">
        <v>3737</v>
      </c>
      <c r="Q299" t="s">
        <v>3738</v>
      </c>
      <c r="R299" s="77" t="s">
        <v>3094</v>
      </c>
      <c r="S299">
        <v>547</v>
      </c>
      <c r="T299" t="s">
        <v>68</v>
      </c>
      <c r="U299" t="s">
        <v>236</v>
      </c>
      <c r="V299">
        <v>112</v>
      </c>
      <c r="W299" t="s">
        <v>434</v>
      </c>
      <c r="X299" t="s">
        <v>109</v>
      </c>
      <c r="Y299" t="s">
        <v>109</v>
      </c>
      <c r="Z299" s="77" t="s">
        <v>257</v>
      </c>
      <c r="AA299" s="79">
        <v>328</v>
      </c>
      <c r="AB299" s="79" t="s">
        <v>237</v>
      </c>
      <c r="AC299" t="s">
        <v>118</v>
      </c>
      <c r="AD299" s="77" t="s">
        <v>118</v>
      </c>
      <c r="AE299" t="s">
        <v>118</v>
      </c>
      <c r="AF299" t="s">
        <v>118</v>
      </c>
      <c r="AG299" t="s">
        <v>3739</v>
      </c>
      <c r="AH299" t="s">
        <v>118</v>
      </c>
      <c r="AI299" t="s">
        <v>3740</v>
      </c>
    </row>
    <row r="300" spans="1:35">
      <c r="A300">
        <v>531</v>
      </c>
      <c r="B300" t="s">
        <v>66</v>
      </c>
      <c r="C300">
        <v>35030952</v>
      </c>
      <c r="D300">
        <v>35030953</v>
      </c>
      <c r="E300" t="s">
        <v>3741</v>
      </c>
      <c r="F300" t="s">
        <v>222</v>
      </c>
      <c r="G300" s="77" t="s">
        <v>243</v>
      </c>
      <c r="H300" t="s">
        <v>3742</v>
      </c>
      <c r="I300" t="s">
        <v>3743</v>
      </c>
      <c r="J300" t="s">
        <v>3744</v>
      </c>
      <c r="K300" t="s">
        <v>3745</v>
      </c>
      <c r="L300" t="s">
        <v>3746</v>
      </c>
      <c r="M300" t="s">
        <v>3747</v>
      </c>
      <c r="N300" t="s">
        <v>3748</v>
      </c>
      <c r="O300" t="s">
        <v>3749</v>
      </c>
      <c r="P300" t="s">
        <v>3750</v>
      </c>
      <c r="Q300" t="s">
        <v>3751</v>
      </c>
      <c r="R300" s="77" t="s">
        <v>3752</v>
      </c>
      <c r="S300">
        <v>542</v>
      </c>
      <c r="T300" t="s">
        <v>273</v>
      </c>
      <c r="U300" t="s">
        <v>256</v>
      </c>
      <c r="V300">
        <v>4517</v>
      </c>
      <c r="W300" t="s">
        <v>661</v>
      </c>
      <c r="X300" t="s">
        <v>109</v>
      </c>
      <c r="Y300" t="s">
        <v>109</v>
      </c>
      <c r="Z300" s="77" t="s">
        <v>257</v>
      </c>
      <c r="AA300" s="79">
        <v>873</v>
      </c>
      <c r="AB300" s="79" t="s">
        <v>237</v>
      </c>
      <c r="AC300" t="s">
        <v>118</v>
      </c>
      <c r="AD300" s="77" t="s">
        <v>118</v>
      </c>
      <c r="AE300" t="s">
        <v>118</v>
      </c>
      <c r="AF300" t="s">
        <v>118</v>
      </c>
      <c r="AG300" t="s">
        <v>3753</v>
      </c>
      <c r="AH300" t="s">
        <v>118</v>
      </c>
      <c r="AI300" t="s">
        <v>3754</v>
      </c>
    </row>
    <row r="301" spans="1:35">
      <c r="A301">
        <v>536</v>
      </c>
      <c r="B301" t="s">
        <v>766</v>
      </c>
      <c r="C301">
        <v>91343754</v>
      </c>
      <c r="D301">
        <v>91343755</v>
      </c>
      <c r="E301" t="s">
        <v>3755</v>
      </c>
      <c r="F301" t="s">
        <v>243</v>
      </c>
      <c r="G301" s="77" t="s">
        <v>261</v>
      </c>
      <c r="H301" t="s">
        <v>3756</v>
      </c>
      <c r="I301" t="s">
        <v>3757</v>
      </c>
      <c r="J301" t="s">
        <v>3758</v>
      </c>
      <c r="K301" t="s">
        <v>3759</v>
      </c>
      <c r="L301" t="s">
        <v>3760</v>
      </c>
      <c r="M301" t="s">
        <v>327</v>
      </c>
      <c r="N301" t="s">
        <v>3761</v>
      </c>
      <c r="O301" t="s">
        <v>3381</v>
      </c>
      <c r="P301" t="s">
        <v>3762</v>
      </c>
      <c r="Q301" t="s">
        <v>3763</v>
      </c>
      <c r="R301" s="77" t="s">
        <v>1114</v>
      </c>
      <c r="S301">
        <v>539</v>
      </c>
      <c r="T301" t="s">
        <v>68</v>
      </c>
      <c r="U301" t="s">
        <v>256</v>
      </c>
      <c r="V301">
        <v>1383</v>
      </c>
      <c r="W301" t="s">
        <v>419</v>
      </c>
      <c r="X301" t="s">
        <v>109</v>
      </c>
      <c r="Y301" t="s">
        <v>109</v>
      </c>
      <c r="Z301" s="77" t="s">
        <v>239</v>
      </c>
      <c r="AA301" s="79">
        <v>454</v>
      </c>
      <c r="AB301" s="79" t="s">
        <v>237</v>
      </c>
      <c r="AC301" t="s">
        <v>118</v>
      </c>
      <c r="AD301" s="77" t="s">
        <v>118</v>
      </c>
      <c r="AE301" t="s">
        <v>118</v>
      </c>
      <c r="AF301" t="s">
        <v>118</v>
      </c>
      <c r="AG301" t="s">
        <v>3764</v>
      </c>
      <c r="AH301" t="s">
        <v>118</v>
      </c>
      <c r="AI301" t="s">
        <v>3765</v>
      </c>
    </row>
    <row r="302" spans="1:35">
      <c r="A302">
        <v>538</v>
      </c>
      <c r="B302" t="s">
        <v>151</v>
      </c>
      <c r="C302">
        <v>75343919</v>
      </c>
      <c r="D302">
        <v>75343920</v>
      </c>
      <c r="E302" t="s">
        <v>3766</v>
      </c>
      <c r="F302" t="s">
        <v>243</v>
      </c>
      <c r="G302" s="77" t="s">
        <v>222</v>
      </c>
      <c r="H302" t="s">
        <v>3767</v>
      </c>
      <c r="I302" t="s">
        <v>3768</v>
      </c>
      <c r="J302" t="s">
        <v>3769</v>
      </c>
      <c r="K302" t="s">
        <v>3770</v>
      </c>
      <c r="L302" t="s">
        <v>3771</v>
      </c>
      <c r="M302" t="s">
        <v>3499</v>
      </c>
      <c r="N302" t="s">
        <v>3772</v>
      </c>
      <c r="O302" t="s">
        <v>3773</v>
      </c>
      <c r="P302" t="s">
        <v>3774</v>
      </c>
      <c r="Q302" t="s">
        <v>2583</v>
      </c>
      <c r="R302" s="77" t="s">
        <v>3775</v>
      </c>
      <c r="S302">
        <v>538</v>
      </c>
      <c r="T302" t="s">
        <v>1838</v>
      </c>
      <c r="U302" t="s">
        <v>236</v>
      </c>
      <c r="V302">
        <v>38019</v>
      </c>
      <c r="W302" t="s">
        <v>643</v>
      </c>
      <c r="X302" t="s">
        <v>109</v>
      </c>
      <c r="Y302" t="s">
        <v>109</v>
      </c>
      <c r="Z302" s="77" t="s">
        <v>257</v>
      </c>
      <c r="AA302" s="79">
        <v>479</v>
      </c>
      <c r="AB302" s="79" t="s">
        <v>237</v>
      </c>
      <c r="AC302" t="s">
        <v>118</v>
      </c>
      <c r="AD302" s="77" t="s">
        <v>118</v>
      </c>
      <c r="AE302" t="s">
        <v>118</v>
      </c>
      <c r="AF302" t="s">
        <v>118</v>
      </c>
      <c r="AG302" t="s">
        <v>3776</v>
      </c>
      <c r="AH302" t="s">
        <v>118</v>
      </c>
      <c r="AI302" t="s">
        <v>3777</v>
      </c>
    </row>
    <row r="303" spans="1:35">
      <c r="A303">
        <v>540</v>
      </c>
      <c r="B303" t="s">
        <v>77</v>
      </c>
      <c r="C303">
        <v>7584704</v>
      </c>
      <c r="D303">
        <v>7584705</v>
      </c>
      <c r="E303" t="s">
        <v>3778</v>
      </c>
      <c r="F303" t="s">
        <v>222</v>
      </c>
      <c r="G303" s="77" t="s">
        <v>223</v>
      </c>
      <c r="H303" t="s">
        <v>3779</v>
      </c>
      <c r="I303" t="s">
        <v>3780</v>
      </c>
      <c r="J303" t="s">
        <v>3781</v>
      </c>
      <c r="K303" t="s">
        <v>3782</v>
      </c>
      <c r="L303" t="s">
        <v>3783</v>
      </c>
      <c r="M303" t="s">
        <v>3784</v>
      </c>
      <c r="N303" t="s">
        <v>2741</v>
      </c>
      <c r="O303" t="s">
        <v>3785</v>
      </c>
      <c r="P303" t="s">
        <v>3786</v>
      </c>
      <c r="Q303" t="s">
        <v>3476</v>
      </c>
      <c r="R303" s="77" t="s">
        <v>3787</v>
      </c>
      <c r="S303">
        <v>537</v>
      </c>
      <c r="T303" t="s">
        <v>1838</v>
      </c>
      <c r="U303" t="s">
        <v>236</v>
      </c>
      <c r="V303">
        <v>8181</v>
      </c>
      <c r="W303" t="s">
        <v>238</v>
      </c>
      <c r="X303" t="s">
        <v>109</v>
      </c>
      <c r="Y303" t="s">
        <v>109</v>
      </c>
      <c r="Z303" s="77" t="s">
        <v>239</v>
      </c>
      <c r="AA303" s="79">
        <v>930</v>
      </c>
      <c r="AB303" s="79" t="s">
        <v>237</v>
      </c>
      <c r="AC303" t="s">
        <v>118</v>
      </c>
      <c r="AD303" s="77" t="s">
        <v>118</v>
      </c>
      <c r="AE303" t="s">
        <v>118</v>
      </c>
      <c r="AF303" t="s">
        <v>118</v>
      </c>
      <c r="AG303" t="s">
        <v>118</v>
      </c>
      <c r="AH303" t="s">
        <v>118</v>
      </c>
      <c r="AI303" t="s">
        <v>118</v>
      </c>
    </row>
    <row r="304" spans="1:35">
      <c r="A304">
        <v>542</v>
      </c>
      <c r="B304" t="s">
        <v>60</v>
      </c>
      <c r="C304">
        <v>106980279</v>
      </c>
      <c r="D304">
        <v>106980280</v>
      </c>
      <c r="E304" t="s">
        <v>3788</v>
      </c>
      <c r="F304" t="s">
        <v>243</v>
      </c>
      <c r="G304" s="77" t="s">
        <v>222</v>
      </c>
      <c r="H304" t="s">
        <v>3789</v>
      </c>
      <c r="I304" t="s">
        <v>3790</v>
      </c>
      <c r="J304" t="s">
        <v>3791</v>
      </c>
      <c r="K304" t="s">
        <v>3792</v>
      </c>
      <c r="L304" t="s">
        <v>2005</v>
      </c>
      <c r="M304" t="s">
        <v>1205</v>
      </c>
      <c r="N304" t="s">
        <v>3793</v>
      </c>
      <c r="O304" t="s">
        <v>447</v>
      </c>
      <c r="P304" t="s">
        <v>3794</v>
      </c>
      <c r="Q304" t="s">
        <v>3795</v>
      </c>
      <c r="R304" s="77" t="s">
        <v>3796</v>
      </c>
      <c r="S304">
        <v>534</v>
      </c>
      <c r="T304" t="s">
        <v>68</v>
      </c>
      <c r="U304" t="s">
        <v>256</v>
      </c>
      <c r="V304">
        <v>1023</v>
      </c>
      <c r="W304" t="s">
        <v>1245</v>
      </c>
      <c r="X304" t="s">
        <v>109</v>
      </c>
      <c r="Y304" t="s">
        <v>109</v>
      </c>
      <c r="Z304" s="77" t="s">
        <v>257</v>
      </c>
      <c r="AA304" s="79">
        <v>562</v>
      </c>
      <c r="AB304" s="79" t="s">
        <v>237</v>
      </c>
      <c r="AC304" t="s">
        <v>118</v>
      </c>
      <c r="AD304" s="77" t="s">
        <v>118</v>
      </c>
      <c r="AE304" t="s">
        <v>118</v>
      </c>
      <c r="AF304" t="s">
        <v>118</v>
      </c>
      <c r="AG304" t="s">
        <v>3797</v>
      </c>
      <c r="AH304" t="s">
        <v>118</v>
      </c>
      <c r="AI304" t="s">
        <v>3798</v>
      </c>
    </row>
    <row r="305" spans="1:35">
      <c r="A305">
        <v>544</v>
      </c>
      <c r="B305" t="s">
        <v>147</v>
      </c>
      <c r="C305">
        <v>41677482</v>
      </c>
      <c r="D305">
        <v>41677483</v>
      </c>
      <c r="E305" t="s">
        <v>3799</v>
      </c>
      <c r="F305" t="s">
        <v>261</v>
      </c>
      <c r="G305" s="77" t="s">
        <v>222</v>
      </c>
      <c r="H305" t="s">
        <v>2686</v>
      </c>
      <c r="I305" t="s">
        <v>3800</v>
      </c>
      <c r="J305" t="s">
        <v>3580</v>
      </c>
      <c r="K305" t="s">
        <v>3801</v>
      </c>
      <c r="L305" t="s">
        <v>3802</v>
      </c>
      <c r="M305" t="s">
        <v>3803</v>
      </c>
      <c r="N305" t="s">
        <v>3804</v>
      </c>
      <c r="O305" t="s">
        <v>3805</v>
      </c>
      <c r="P305" t="s">
        <v>3806</v>
      </c>
      <c r="Q305" t="s">
        <v>3807</v>
      </c>
      <c r="R305" s="77" t="s">
        <v>3808</v>
      </c>
      <c r="S305">
        <v>534</v>
      </c>
      <c r="T305" t="s">
        <v>68</v>
      </c>
      <c r="U305" t="s">
        <v>236</v>
      </c>
      <c r="V305">
        <v>4163</v>
      </c>
      <c r="W305" t="s">
        <v>334</v>
      </c>
      <c r="X305" t="s">
        <v>109</v>
      </c>
      <c r="Y305" t="s">
        <v>109</v>
      </c>
      <c r="Z305" s="77" t="s">
        <v>239</v>
      </c>
      <c r="AA305" s="79">
        <v>131</v>
      </c>
      <c r="AB305" s="79" t="s">
        <v>237</v>
      </c>
      <c r="AC305" t="s">
        <v>118</v>
      </c>
      <c r="AD305" s="77" t="s">
        <v>118</v>
      </c>
      <c r="AE305" t="s">
        <v>118</v>
      </c>
      <c r="AF305" t="s">
        <v>118</v>
      </c>
      <c r="AG305" t="s">
        <v>118</v>
      </c>
      <c r="AH305" t="s">
        <v>118</v>
      </c>
      <c r="AI305" t="s">
        <v>118</v>
      </c>
    </row>
    <row r="306" spans="1:35">
      <c r="A306">
        <v>547</v>
      </c>
      <c r="B306" t="s">
        <v>66</v>
      </c>
      <c r="C306">
        <v>18136867</v>
      </c>
      <c r="D306">
        <v>18136868</v>
      </c>
      <c r="E306" t="s">
        <v>3809</v>
      </c>
      <c r="F306" t="s">
        <v>223</v>
      </c>
      <c r="G306" s="77" t="s">
        <v>261</v>
      </c>
      <c r="H306" t="s">
        <v>3810</v>
      </c>
      <c r="I306" t="s">
        <v>3811</v>
      </c>
      <c r="J306" t="s">
        <v>3812</v>
      </c>
      <c r="K306" t="s">
        <v>3813</v>
      </c>
      <c r="L306" t="s">
        <v>1322</v>
      </c>
      <c r="M306" t="s">
        <v>3814</v>
      </c>
      <c r="N306" t="s">
        <v>3815</v>
      </c>
      <c r="O306" t="s">
        <v>2934</v>
      </c>
      <c r="P306" t="s">
        <v>3816</v>
      </c>
      <c r="Q306" t="s">
        <v>2558</v>
      </c>
      <c r="R306" s="77" t="s">
        <v>3817</v>
      </c>
      <c r="S306">
        <v>532</v>
      </c>
      <c r="T306" t="s">
        <v>68</v>
      </c>
      <c r="U306" t="s">
        <v>256</v>
      </c>
      <c r="V306">
        <v>6745</v>
      </c>
      <c r="W306" t="s">
        <v>536</v>
      </c>
      <c r="X306" t="s">
        <v>109</v>
      </c>
      <c r="Y306" t="s">
        <v>109</v>
      </c>
      <c r="Z306" s="77" t="s">
        <v>257</v>
      </c>
      <c r="AA306" s="79">
        <v>317</v>
      </c>
      <c r="AB306" s="79" t="s">
        <v>237</v>
      </c>
      <c r="AC306" t="s">
        <v>118</v>
      </c>
      <c r="AD306" s="77" t="s">
        <v>118</v>
      </c>
      <c r="AE306" t="s">
        <v>118</v>
      </c>
      <c r="AF306" t="s">
        <v>118</v>
      </c>
      <c r="AG306" t="s">
        <v>3818</v>
      </c>
      <c r="AH306" t="s">
        <v>118</v>
      </c>
      <c r="AI306" t="s">
        <v>3819</v>
      </c>
    </row>
    <row r="307" spans="1:35">
      <c r="A307">
        <v>549</v>
      </c>
      <c r="B307" t="s">
        <v>66</v>
      </c>
      <c r="C307">
        <v>83506982</v>
      </c>
      <c r="D307">
        <v>83506983</v>
      </c>
      <c r="E307" t="s">
        <v>3820</v>
      </c>
      <c r="F307" t="s">
        <v>222</v>
      </c>
      <c r="G307" s="77" t="s">
        <v>243</v>
      </c>
      <c r="H307" t="s">
        <v>3821</v>
      </c>
      <c r="I307" t="s">
        <v>3822</v>
      </c>
      <c r="J307" t="s">
        <v>3823</v>
      </c>
      <c r="K307" t="s">
        <v>1613</v>
      </c>
      <c r="L307" t="s">
        <v>3824</v>
      </c>
      <c r="M307" t="s">
        <v>3825</v>
      </c>
      <c r="N307" t="s">
        <v>3826</v>
      </c>
      <c r="O307" t="s">
        <v>3827</v>
      </c>
      <c r="P307" t="s">
        <v>3828</v>
      </c>
      <c r="Q307" t="s">
        <v>3829</v>
      </c>
      <c r="R307" s="77" t="s">
        <v>3830</v>
      </c>
      <c r="S307">
        <v>531</v>
      </c>
      <c r="T307" t="s">
        <v>1838</v>
      </c>
      <c r="U307" t="s">
        <v>256</v>
      </c>
      <c r="V307">
        <v>888</v>
      </c>
      <c r="W307" t="s">
        <v>791</v>
      </c>
      <c r="X307" t="s">
        <v>109</v>
      </c>
      <c r="Y307" t="s">
        <v>109</v>
      </c>
      <c r="Z307" s="77" t="s">
        <v>257</v>
      </c>
      <c r="AA307" s="79">
        <v>849</v>
      </c>
      <c r="AB307" s="79" t="s">
        <v>237</v>
      </c>
      <c r="AC307" t="s">
        <v>118</v>
      </c>
      <c r="AD307" s="77" t="s">
        <v>118</v>
      </c>
      <c r="AE307" t="s">
        <v>118</v>
      </c>
      <c r="AF307" t="s">
        <v>118</v>
      </c>
      <c r="AG307" t="s">
        <v>118</v>
      </c>
      <c r="AH307" t="s">
        <v>118</v>
      </c>
      <c r="AI307" t="s">
        <v>118</v>
      </c>
    </row>
    <row r="308" spans="1:35">
      <c r="A308">
        <v>551</v>
      </c>
      <c r="B308" t="s">
        <v>454</v>
      </c>
      <c r="C308">
        <v>110108496</v>
      </c>
      <c r="D308">
        <v>110108497</v>
      </c>
      <c r="E308" t="s">
        <v>3831</v>
      </c>
      <c r="F308" t="s">
        <v>223</v>
      </c>
      <c r="G308" s="77" t="s">
        <v>261</v>
      </c>
      <c r="H308" t="s">
        <v>2112</v>
      </c>
      <c r="I308" t="s">
        <v>3832</v>
      </c>
      <c r="J308" t="s">
        <v>3833</v>
      </c>
      <c r="K308" t="s">
        <v>3834</v>
      </c>
      <c r="L308" t="s">
        <v>3835</v>
      </c>
      <c r="M308" t="s">
        <v>3836</v>
      </c>
      <c r="N308" t="s">
        <v>3837</v>
      </c>
      <c r="O308" t="s">
        <v>3838</v>
      </c>
      <c r="P308" t="s">
        <v>3839</v>
      </c>
      <c r="Q308" t="s">
        <v>3840</v>
      </c>
      <c r="R308" s="77" t="s">
        <v>3824</v>
      </c>
      <c r="S308">
        <v>531</v>
      </c>
      <c r="T308" t="s">
        <v>1838</v>
      </c>
      <c r="U308" t="s">
        <v>236</v>
      </c>
      <c r="V308">
        <v>108</v>
      </c>
      <c r="W308" t="s">
        <v>688</v>
      </c>
      <c r="X308" t="s">
        <v>109</v>
      </c>
      <c r="Y308" t="s">
        <v>109</v>
      </c>
      <c r="Z308" s="77" t="s">
        <v>257</v>
      </c>
      <c r="AA308" s="79">
        <v>194</v>
      </c>
      <c r="AB308" s="79" t="s">
        <v>237</v>
      </c>
      <c r="AC308" t="s">
        <v>118</v>
      </c>
      <c r="AD308" s="77" t="s">
        <v>118</v>
      </c>
      <c r="AE308" t="s">
        <v>118</v>
      </c>
      <c r="AF308" t="s">
        <v>118</v>
      </c>
      <c r="AG308" t="s">
        <v>3841</v>
      </c>
      <c r="AH308" t="s">
        <v>118</v>
      </c>
      <c r="AI308" t="s">
        <v>3842</v>
      </c>
    </row>
    <row r="309" spans="1:35">
      <c r="A309">
        <v>553</v>
      </c>
      <c r="B309" t="s">
        <v>151</v>
      </c>
      <c r="C309">
        <v>65921187</v>
      </c>
      <c r="D309">
        <v>65921188</v>
      </c>
      <c r="E309" t="s">
        <v>3843</v>
      </c>
      <c r="F309" t="s">
        <v>223</v>
      </c>
      <c r="G309" s="77" t="s">
        <v>222</v>
      </c>
      <c r="H309" t="s">
        <v>3844</v>
      </c>
      <c r="I309" t="s">
        <v>3845</v>
      </c>
      <c r="J309" t="s">
        <v>1438</v>
      </c>
      <c r="K309" t="s">
        <v>429</v>
      </c>
      <c r="L309" t="s">
        <v>1490</v>
      </c>
      <c r="M309" t="s">
        <v>3846</v>
      </c>
      <c r="N309" t="s">
        <v>3847</v>
      </c>
      <c r="O309" t="s">
        <v>3848</v>
      </c>
      <c r="P309" t="s">
        <v>3849</v>
      </c>
      <c r="Q309" t="s">
        <v>3850</v>
      </c>
      <c r="R309" s="77" t="s">
        <v>3851</v>
      </c>
      <c r="S309">
        <v>530</v>
      </c>
      <c r="T309" t="s">
        <v>520</v>
      </c>
      <c r="U309" t="s">
        <v>236</v>
      </c>
      <c r="V309">
        <v>1537</v>
      </c>
      <c r="W309" t="s">
        <v>391</v>
      </c>
      <c r="X309" t="s">
        <v>109</v>
      </c>
      <c r="Y309" t="s">
        <v>109</v>
      </c>
      <c r="Z309" s="77" t="s">
        <v>239</v>
      </c>
      <c r="AA309" s="79">
        <v>41</v>
      </c>
      <c r="AB309" s="79" t="s">
        <v>206</v>
      </c>
      <c r="AC309" t="s">
        <v>3852</v>
      </c>
      <c r="AD309" s="77" t="s">
        <v>3853</v>
      </c>
      <c r="AE309" t="s">
        <v>118</v>
      </c>
      <c r="AF309" t="s">
        <v>118</v>
      </c>
      <c r="AG309" t="s">
        <v>118</v>
      </c>
      <c r="AH309" t="s">
        <v>118</v>
      </c>
      <c r="AI309" t="s">
        <v>118</v>
      </c>
    </row>
    <row r="310" spans="1:35">
      <c r="A310">
        <v>554</v>
      </c>
      <c r="B310" t="s">
        <v>182</v>
      </c>
      <c r="C310">
        <v>26532483</v>
      </c>
      <c r="D310">
        <v>26532484</v>
      </c>
      <c r="E310" t="s">
        <v>3854</v>
      </c>
      <c r="F310" t="s">
        <v>222</v>
      </c>
      <c r="G310" s="77" t="s">
        <v>243</v>
      </c>
      <c r="H310" t="s">
        <v>3855</v>
      </c>
      <c r="I310" t="s">
        <v>3856</v>
      </c>
      <c r="J310" t="s">
        <v>3857</v>
      </c>
      <c r="K310" t="s">
        <v>3858</v>
      </c>
      <c r="L310" t="s">
        <v>989</v>
      </c>
      <c r="M310" t="s">
        <v>3859</v>
      </c>
      <c r="N310" t="s">
        <v>3860</v>
      </c>
      <c r="O310" t="s">
        <v>3861</v>
      </c>
      <c r="P310" t="s">
        <v>3862</v>
      </c>
      <c r="Q310" t="s">
        <v>3863</v>
      </c>
      <c r="R310" s="77" t="s">
        <v>3864</v>
      </c>
      <c r="S310">
        <v>529</v>
      </c>
      <c r="T310" t="s">
        <v>68</v>
      </c>
      <c r="U310" t="s">
        <v>236</v>
      </c>
      <c r="V310">
        <v>3088</v>
      </c>
      <c r="W310" t="s">
        <v>2272</v>
      </c>
      <c r="X310" t="s">
        <v>109</v>
      </c>
      <c r="Y310" t="s">
        <v>109</v>
      </c>
      <c r="Z310" s="77" t="s">
        <v>257</v>
      </c>
      <c r="AA310" s="79">
        <v>227</v>
      </c>
      <c r="AB310" s="79" t="s">
        <v>237</v>
      </c>
      <c r="AC310" t="s">
        <v>118</v>
      </c>
      <c r="AD310" s="77" t="s">
        <v>118</v>
      </c>
      <c r="AE310" t="s">
        <v>118</v>
      </c>
      <c r="AF310" t="s">
        <v>118</v>
      </c>
      <c r="AG310" t="s">
        <v>3865</v>
      </c>
      <c r="AH310" t="s">
        <v>118</v>
      </c>
      <c r="AI310" t="s">
        <v>3866</v>
      </c>
    </row>
    <row r="311" spans="1:35">
      <c r="A311">
        <v>555</v>
      </c>
      <c r="B311" t="s">
        <v>66</v>
      </c>
      <c r="C311">
        <v>57971399</v>
      </c>
      <c r="D311">
        <v>57971400</v>
      </c>
      <c r="E311" t="s">
        <v>3867</v>
      </c>
      <c r="F311" t="s">
        <v>261</v>
      </c>
      <c r="G311" s="77" t="s">
        <v>223</v>
      </c>
      <c r="H311" t="s">
        <v>3868</v>
      </c>
      <c r="I311" t="s">
        <v>3869</v>
      </c>
      <c r="J311" t="s">
        <v>3870</v>
      </c>
      <c r="K311" t="s">
        <v>3871</v>
      </c>
      <c r="L311" t="s">
        <v>3872</v>
      </c>
      <c r="M311" t="s">
        <v>3340</v>
      </c>
      <c r="N311" t="s">
        <v>3873</v>
      </c>
      <c r="O311" t="s">
        <v>3874</v>
      </c>
      <c r="P311" t="s">
        <v>1824</v>
      </c>
      <c r="Q311" t="s">
        <v>3875</v>
      </c>
      <c r="R311" s="77" t="s">
        <v>725</v>
      </c>
      <c r="S311">
        <v>529</v>
      </c>
      <c r="T311" t="s">
        <v>68</v>
      </c>
      <c r="U311" t="s">
        <v>236</v>
      </c>
      <c r="V311">
        <v>5198</v>
      </c>
      <c r="W311" t="s">
        <v>1337</v>
      </c>
      <c r="X311" t="s">
        <v>109</v>
      </c>
      <c r="Y311" t="s">
        <v>109</v>
      </c>
      <c r="Z311" s="77" t="s">
        <v>257</v>
      </c>
      <c r="AA311" s="79">
        <v>979</v>
      </c>
      <c r="AB311" s="79" t="s">
        <v>237</v>
      </c>
      <c r="AC311" t="s">
        <v>118</v>
      </c>
      <c r="AD311" s="77" t="s">
        <v>118</v>
      </c>
      <c r="AE311" t="s">
        <v>118</v>
      </c>
      <c r="AF311" t="s">
        <v>118</v>
      </c>
      <c r="AG311" t="s">
        <v>118</v>
      </c>
      <c r="AH311" t="s">
        <v>118</v>
      </c>
      <c r="AI311" t="s">
        <v>118</v>
      </c>
    </row>
    <row r="312" spans="1:35">
      <c r="A312">
        <v>556</v>
      </c>
      <c r="B312" t="s">
        <v>766</v>
      </c>
      <c r="C312">
        <v>64470785</v>
      </c>
      <c r="D312">
        <v>64470786</v>
      </c>
      <c r="E312" t="s">
        <v>3876</v>
      </c>
      <c r="F312" t="s">
        <v>223</v>
      </c>
      <c r="G312" s="77" t="s">
        <v>261</v>
      </c>
      <c r="H312" t="s">
        <v>3877</v>
      </c>
      <c r="I312" t="s">
        <v>3878</v>
      </c>
      <c r="J312" t="s">
        <v>3879</v>
      </c>
      <c r="K312" t="s">
        <v>3880</v>
      </c>
      <c r="L312" t="s">
        <v>3881</v>
      </c>
      <c r="M312" t="s">
        <v>3882</v>
      </c>
      <c r="N312" t="s">
        <v>3883</v>
      </c>
      <c r="O312" t="s">
        <v>3884</v>
      </c>
      <c r="P312" t="s">
        <v>3885</v>
      </c>
      <c r="Q312" t="s">
        <v>2476</v>
      </c>
      <c r="R312" s="77" t="s">
        <v>1780</v>
      </c>
      <c r="S312">
        <v>529</v>
      </c>
      <c r="T312" t="s">
        <v>1838</v>
      </c>
      <c r="U312" t="s">
        <v>256</v>
      </c>
      <c r="V312">
        <v>10801</v>
      </c>
      <c r="W312" t="s">
        <v>701</v>
      </c>
      <c r="X312" t="s">
        <v>109</v>
      </c>
      <c r="Y312" t="s">
        <v>109</v>
      </c>
      <c r="Z312" s="77" t="s">
        <v>257</v>
      </c>
      <c r="AA312" s="79">
        <v>427</v>
      </c>
      <c r="AB312" s="79" t="s">
        <v>237</v>
      </c>
      <c r="AC312" t="s">
        <v>118</v>
      </c>
      <c r="AD312" s="77" t="s">
        <v>118</v>
      </c>
      <c r="AE312" t="s">
        <v>118</v>
      </c>
      <c r="AF312" t="s">
        <v>118</v>
      </c>
      <c r="AG312" t="s">
        <v>3886</v>
      </c>
      <c r="AH312" t="s">
        <v>118</v>
      </c>
      <c r="AI312" t="s">
        <v>3887</v>
      </c>
    </row>
    <row r="313" spans="1:35">
      <c r="A313">
        <v>557</v>
      </c>
      <c r="B313" t="s">
        <v>143</v>
      </c>
      <c r="C313">
        <v>55598181</v>
      </c>
      <c r="D313">
        <v>55598182</v>
      </c>
      <c r="E313" t="s">
        <v>3888</v>
      </c>
      <c r="F313" t="s">
        <v>243</v>
      </c>
      <c r="G313" s="77" t="s">
        <v>222</v>
      </c>
      <c r="H313" t="s">
        <v>2522</v>
      </c>
      <c r="I313" t="s">
        <v>3889</v>
      </c>
      <c r="J313" t="s">
        <v>3890</v>
      </c>
      <c r="K313" t="s">
        <v>1682</v>
      </c>
      <c r="L313" t="s">
        <v>3891</v>
      </c>
      <c r="M313" t="s">
        <v>3892</v>
      </c>
      <c r="N313" t="s">
        <v>3893</v>
      </c>
      <c r="O313" t="s">
        <v>3894</v>
      </c>
      <c r="P313" t="s">
        <v>1114</v>
      </c>
      <c r="Q313" t="s">
        <v>3895</v>
      </c>
      <c r="R313" s="77" t="s">
        <v>3896</v>
      </c>
      <c r="S313">
        <v>528</v>
      </c>
      <c r="T313" t="s">
        <v>68</v>
      </c>
      <c r="U313" t="s">
        <v>236</v>
      </c>
      <c r="V313">
        <v>3066</v>
      </c>
      <c r="W313" t="s">
        <v>451</v>
      </c>
      <c r="X313" t="s">
        <v>109</v>
      </c>
      <c r="Y313" t="s">
        <v>109</v>
      </c>
      <c r="Z313" s="77" t="s">
        <v>257</v>
      </c>
      <c r="AA313" s="79">
        <v>745</v>
      </c>
      <c r="AB313" s="79" t="s">
        <v>237</v>
      </c>
      <c r="AC313" t="s">
        <v>118</v>
      </c>
      <c r="AD313" s="77" t="s">
        <v>118</v>
      </c>
      <c r="AE313" t="s">
        <v>118</v>
      </c>
      <c r="AF313" t="s">
        <v>118</v>
      </c>
      <c r="AG313" t="s">
        <v>3897</v>
      </c>
      <c r="AH313" t="s">
        <v>118</v>
      </c>
      <c r="AI313" t="s">
        <v>3898</v>
      </c>
    </row>
    <row r="314" spans="1:35">
      <c r="A314">
        <v>564</v>
      </c>
      <c r="B314" t="s">
        <v>60</v>
      </c>
      <c r="C314">
        <v>113779810</v>
      </c>
      <c r="D314">
        <v>113779811</v>
      </c>
      <c r="E314" t="s">
        <v>3899</v>
      </c>
      <c r="F314" t="s">
        <v>223</v>
      </c>
      <c r="G314" s="77" t="s">
        <v>261</v>
      </c>
      <c r="H314" t="s">
        <v>3900</v>
      </c>
      <c r="I314" t="s">
        <v>3901</v>
      </c>
      <c r="J314" t="s">
        <v>3902</v>
      </c>
      <c r="K314" t="s">
        <v>3903</v>
      </c>
      <c r="L314" t="s">
        <v>3182</v>
      </c>
      <c r="M314" t="s">
        <v>3904</v>
      </c>
      <c r="N314" t="s">
        <v>429</v>
      </c>
      <c r="O314" t="s">
        <v>1192</v>
      </c>
      <c r="P314" t="s">
        <v>3905</v>
      </c>
      <c r="Q314" t="s">
        <v>3906</v>
      </c>
      <c r="R314" s="77" t="s">
        <v>3907</v>
      </c>
      <c r="S314">
        <v>524</v>
      </c>
      <c r="T314" t="s">
        <v>255</v>
      </c>
      <c r="U314" t="s">
        <v>236</v>
      </c>
      <c r="V314">
        <v>1365</v>
      </c>
      <c r="W314" t="s">
        <v>746</v>
      </c>
      <c r="X314" t="s">
        <v>109</v>
      </c>
      <c r="Y314" t="s">
        <v>109</v>
      </c>
      <c r="Z314" s="77" t="s">
        <v>257</v>
      </c>
      <c r="AA314" s="79">
        <v>704</v>
      </c>
      <c r="AB314" s="79" t="s">
        <v>237</v>
      </c>
      <c r="AC314" t="s">
        <v>118</v>
      </c>
      <c r="AD314" s="77" t="s">
        <v>118</v>
      </c>
      <c r="AE314" t="s">
        <v>118</v>
      </c>
      <c r="AF314" t="s">
        <v>118</v>
      </c>
      <c r="AG314" t="s">
        <v>118</v>
      </c>
      <c r="AH314" t="s">
        <v>118</v>
      </c>
      <c r="AI314" t="s">
        <v>118</v>
      </c>
    </row>
    <row r="315" spans="1:35">
      <c r="A315">
        <v>565</v>
      </c>
      <c r="B315" t="s">
        <v>60</v>
      </c>
      <c r="C315">
        <v>86377389</v>
      </c>
      <c r="D315">
        <v>86377390</v>
      </c>
      <c r="E315" t="s">
        <v>3908</v>
      </c>
      <c r="F315" t="s">
        <v>261</v>
      </c>
      <c r="G315" s="77" t="s">
        <v>223</v>
      </c>
      <c r="H315" t="s">
        <v>3909</v>
      </c>
      <c r="I315" t="s">
        <v>3910</v>
      </c>
      <c r="J315" t="s">
        <v>3911</v>
      </c>
      <c r="K315" t="s">
        <v>3912</v>
      </c>
      <c r="L315" t="s">
        <v>3913</v>
      </c>
      <c r="M315" t="s">
        <v>3914</v>
      </c>
      <c r="N315" t="s">
        <v>1183</v>
      </c>
      <c r="O315" t="s">
        <v>319</v>
      </c>
      <c r="P315" t="s">
        <v>3915</v>
      </c>
      <c r="Q315" t="s">
        <v>3916</v>
      </c>
      <c r="R315" s="77" t="s">
        <v>3775</v>
      </c>
      <c r="S315">
        <v>524</v>
      </c>
      <c r="T315" t="s">
        <v>273</v>
      </c>
      <c r="U315" t="s">
        <v>236</v>
      </c>
      <c r="V315">
        <v>7867</v>
      </c>
      <c r="W315" t="s">
        <v>1337</v>
      </c>
      <c r="X315" t="s">
        <v>109</v>
      </c>
      <c r="Y315" t="s">
        <v>109</v>
      </c>
      <c r="Z315" s="77" t="s">
        <v>257</v>
      </c>
      <c r="AA315" s="79">
        <v>195</v>
      </c>
      <c r="AB315" s="79" t="s">
        <v>206</v>
      </c>
      <c r="AC315" t="s">
        <v>3917</v>
      </c>
      <c r="AD315" s="77" t="s">
        <v>3918</v>
      </c>
      <c r="AE315" t="s">
        <v>118</v>
      </c>
      <c r="AF315" t="s">
        <v>118</v>
      </c>
      <c r="AG315" t="s">
        <v>3919</v>
      </c>
      <c r="AH315" t="s">
        <v>118</v>
      </c>
      <c r="AI315" t="s">
        <v>3920</v>
      </c>
    </row>
    <row r="316" spans="1:35">
      <c r="A316">
        <v>571</v>
      </c>
      <c r="B316" t="s">
        <v>220</v>
      </c>
      <c r="C316">
        <v>34339378</v>
      </c>
      <c r="D316">
        <v>34339379</v>
      </c>
      <c r="E316" t="s">
        <v>3921</v>
      </c>
      <c r="F316" t="s">
        <v>243</v>
      </c>
      <c r="G316" s="77" t="s">
        <v>222</v>
      </c>
      <c r="H316" t="s">
        <v>3922</v>
      </c>
      <c r="I316" t="s">
        <v>3923</v>
      </c>
      <c r="J316" t="s">
        <v>3924</v>
      </c>
      <c r="K316" t="s">
        <v>3925</v>
      </c>
      <c r="L316" t="s">
        <v>3926</v>
      </c>
      <c r="M316" t="s">
        <v>3927</v>
      </c>
      <c r="N316" t="s">
        <v>3928</v>
      </c>
      <c r="O316" t="s">
        <v>3929</v>
      </c>
      <c r="P316" t="s">
        <v>3930</v>
      </c>
      <c r="Q316" t="s">
        <v>3931</v>
      </c>
      <c r="R316" s="77" t="s">
        <v>3932</v>
      </c>
      <c r="S316">
        <v>521</v>
      </c>
      <c r="T316" t="s">
        <v>68</v>
      </c>
      <c r="U316" t="s">
        <v>236</v>
      </c>
      <c r="V316">
        <v>572</v>
      </c>
      <c r="W316" t="s">
        <v>873</v>
      </c>
      <c r="X316" t="s">
        <v>109</v>
      </c>
      <c r="Y316" t="s">
        <v>109</v>
      </c>
      <c r="Z316" s="77" t="s">
        <v>257</v>
      </c>
      <c r="AA316" s="79">
        <v>1189</v>
      </c>
      <c r="AB316" s="79" t="s">
        <v>237</v>
      </c>
      <c r="AC316" t="s">
        <v>118</v>
      </c>
      <c r="AD316" s="77" t="s">
        <v>118</v>
      </c>
      <c r="AE316" t="s">
        <v>118</v>
      </c>
      <c r="AF316" t="s">
        <v>118</v>
      </c>
      <c r="AG316" t="s">
        <v>118</v>
      </c>
      <c r="AH316" t="s">
        <v>118</v>
      </c>
      <c r="AI316" t="s">
        <v>118</v>
      </c>
    </row>
    <row r="317" spans="1:35">
      <c r="A317">
        <v>572</v>
      </c>
      <c r="B317" t="s">
        <v>155</v>
      </c>
      <c r="C317">
        <v>45698306</v>
      </c>
      <c r="D317">
        <v>45698307</v>
      </c>
      <c r="E317" t="s">
        <v>3933</v>
      </c>
      <c r="F317" t="s">
        <v>261</v>
      </c>
      <c r="G317" s="77" t="s">
        <v>222</v>
      </c>
      <c r="H317" t="s">
        <v>1965</v>
      </c>
      <c r="I317" t="s">
        <v>2424</v>
      </c>
      <c r="J317" t="s">
        <v>3934</v>
      </c>
      <c r="K317" t="s">
        <v>3935</v>
      </c>
      <c r="L317" t="s">
        <v>2552</v>
      </c>
      <c r="M317" t="s">
        <v>1213</v>
      </c>
      <c r="N317" t="s">
        <v>2233</v>
      </c>
      <c r="O317" t="s">
        <v>3461</v>
      </c>
      <c r="P317" t="s">
        <v>3936</v>
      </c>
      <c r="Q317" t="s">
        <v>3937</v>
      </c>
      <c r="R317" s="77" t="s">
        <v>2626</v>
      </c>
      <c r="S317">
        <v>520</v>
      </c>
      <c r="T317" t="s">
        <v>273</v>
      </c>
      <c r="U317" t="s">
        <v>236</v>
      </c>
      <c r="V317">
        <v>13692</v>
      </c>
      <c r="W317" t="s">
        <v>2751</v>
      </c>
      <c r="X317" t="s">
        <v>109</v>
      </c>
      <c r="Y317" t="s">
        <v>109</v>
      </c>
      <c r="Z317" s="77" t="s">
        <v>239</v>
      </c>
      <c r="AA317" s="79">
        <v>1043</v>
      </c>
      <c r="AB317" s="79" t="s">
        <v>206</v>
      </c>
      <c r="AC317" t="s">
        <v>118</v>
      </c>
      <c r="AD317" s="77" t="s">
        <v>118</v>
      </c>
      <c r="AE317" t="s">
        <v>118</v>
      </c>
      <c r="AF317" t="s">
        <v>118</v>
      </c>
      <c r="AG317" t="s">
        <v>3938</v>
      </c>
      <c r="AH317" t="s">
        <v>118</v>
      </c>
      <c r="AI317" t="s">
        <v>3939</v>
      </c>
    </row>
    <row r="318" spans="1:35">
      <c r="A318">
        <v>574</v>
      </c>
      <c r="B318" t="s">
        <v>73</v>
      </c>
      <c r="C318">
        <v>78685583</v>
      </c>
      <c r="D318">
        <v>78685584</v>
      </c>
      <c r="E318" t="s">
        <v>3940</v>
      </c>
      <c r="F318" t="s">
        <v>243</v>
      </c>
      <c r="G318" s="77" t="s">
        <v>261</v>
      </c>
      <c r="H318" t="s">
        <v>3941</v>
      </c>
      <c r="I318" t="s">
        <v>3942</v>
      </c>
      <c r="J318" t="s">
        <v>3943</v>
      </c>
      <c r="K318" t="s">
        <v>3944</v>
      </c>
      <c r="L318" t="s">
        <v>3945</v>
      </c>
      <c r="M318" t="s">
        <v>3946</v>
      </c>
      <c r="N318" t="s">
        <v>3947</v>
      </c>
      <c r="O318" t="s">
        <v>3948</v>
      </c>
      <c r="P318" t="s">
        <v>3949</v>
      </c>
      <c r="Q318" t="s">
        <v>3950</v>
      </c>
      <c r="R318" s="77" t="s">
        <v>3951</v>
      </c>
      <c r="S318">
        <v>519</v>
      </c>
      <c r="T318" t="s">
        <v>68</v>
      </c>
      <c r="U318" t="s">
        <v>236</v>
      </c>
      <c r="V318">
        <v>5140</v>
      </c>
      <c r="W318" t="s">
        <v>1073</v>
      </c>
      <c r="X318" t="s">
        <v>61</v>
      </c>
      <c r="Y318" t="s">
        <v>109</v>
      </c>
      <c r="Z318" s="77" t="s">
        <v>239</v>
      </c>
      <c r="AA318" s="79">
        <v>924</v>
      </c>
      <c r="AB318" s="79" t="s">
        <v>237</v>
      </c>
      <c r="AC318" t="s">
        <v>118</v>
      </c>
      <c r="AD318" s="77" t="s">
        <v>118</v>
      </c>
      <c r="AE318" t="s">
        <v>118</v>
      </c>
      <c r="AF318" t="s">
        <v>118</v>
      </c>
      <c r="AG318" t="s">
        <v>118</v>
      </c>
      <c r="AH318" t="s">
        <v>118</v>
      </c>
      <c r="AI318" t="s">
        <v>118</v>
      </c>
    </row>
    <row r="319" spans="1:35">
      <c r="A319">
        <v>575</v>
      </c>
      <c r="B319" t="s">
        <v>482</v>
      </c>
      <c r="C319">
        <v>36045717</v>
      </c>
      <c r="D319">
        <v>36045718</v>
      </c>
      <c r="E319" t="s">
        <v>3952</v>
      </c>
      <c r="F319" t="s">
        <v>222</v>
      </c>
      <c r="G319" s="77" t="s">
        <v>243</v>
      </c>
      <c r="H319" t="s">
        <v>3953</v>
      </c>
      <c r="I319" t="s">
        <v>3954</v>
      </c>
      <c r="J319" t="s">
        <v>3955</v>
      </c>
      <c r="K319" t="s">
        <v>3956</v>
      </c>
      <c r="L319" t="s">
        <v>1104</v>
      </c>
      <c r="M319" t="s">
        <v>3957</v>
      </c>
      <c r="N319" t="s">
        <v>3958</v>
      </c>
      <c r="O319" t="s">
        <v>3959</v>
      </c>
      <c r="P319" t="s">
        <v>3960</v>
      </c>
      <c r="Q319" t="s">
        <v>3961</v>
      </c>
      <c r="R319" s="77" t="s">
        <v>3962</v>
      </c>
      <c r="S319">
        <v>519</v>
      </c>
      <c r="T319" t="s">
        <v>68</v>
      </c>
      <c r="U319" t="s">
        <v>236</v>
      </c>
      <c r="V319">
        <v>46670</v>
      </c>
      <c r="W319" t="s">
        <v>791</v>
      </c>
      <c r="X319" t="s">
        <v>109</v>
      </c>
      <c r="Y319" t="s">
        <v>109</v>
      </c>
      <c r="Z319" s="77" t="s">
        <v>257</v>
      </c>
      <c r="AA319" s="79">
        <v>316</v>
      </c>
      <c r="AB319" s="79" t="s">
        <v>237</v>
      </c>
      <c r="AC319" t="s">
        <v>118</v>
      </c>
      <c r="AD319" s="77" t="s">
        <v>118</v>
      </c>
      <c r="AE319" t="s">
        <v>118</v>
      </c>
      <c r="AF319" t="s">
        <v>118</v>
      </c>
      <c r="AG319" t="s">
        <v>3963</v>
      </c>
      <c r="AH319" t="s">
        <v>118</v>
      </c>
      <c r="AI319" t="s">
        <v>3964</v>
      </c>
    </row>
    <row r="320" spans="1:35">
      <c r="A320">
        <v>581</v>
      </c>
      <c r="B320" t="s">
        <v>143</v>
      </c>
      <c r="C320">
        <v>60339138</v>
      </c>
      <c r="D320">
        <v>60339139</v>
      </c>
      <c r="E320" t="s">
        <v>3965</v>
      </c>
      <c r="F320" t="s">
        <v>222</v>
      </c>
      <c r="G320" s="77" t="s">
        <v>243</v>
      </c>
      <c r="H320" t="s">
        <v>3966</v>
      </c>
      <c r="I320" t="s">
        <v>3967</v>
      </c>
      <c r="J320" t="s">
        <v>3968</v>
      </c>
      <c r="K320" t="s">
        <v>3969</v>
      </c>
      <c r="L320" t="s">
        <v>252</v>
      </c>
      <c r="M320" t="s">
        <v>3970</v>
      </c>
      <c r="N320" t="s">
        <v>3971</v>
      </c>
      <c r="O320" t="s">
        <v>3972</v>
      </c>
      <c r="P320" t="s">
        <v>3973</v>
      </c>
      <c r="Q320" t="s">
        <v>3974</v>
      </c>
      <c r="R320" s="77" t="s">
        <v>3975</v>
      </c>
      <c r="S320">
        <v>516</v>
      </c>
      <c r="T320" t="s">
        <v>68</v>
      </c>
      <c r="U320" t="s">
        <v>236</v>
      </c>
      <c r="V320">
        <v>18197</v>
      </c>
      <c r="W320" t="s">
        <v>1049</v>
      </c>
      <c r="X320" t="s">
        <v>109</v>
      </c>
      <c r="Y320" t="s">
        <v>109</v>
      </c>
      <c r="Z320" s="77" t="s">
        <v>257</v>
      </c>
      <c r="AA320" s="79">
        <v>250</v>
      </c>
      <c r="AB320" s="79" t="s">
        <v>237</v>
      </c>
      <c r="AC320" t="s">
        <v>118</v>
      </c>
      <c r="AD320" s="77" t="s">
        <v>118</v>
      </c>
      <c r="AE320" t="s">
        <v>118</v>
      </c>
      <c r="AF320" t="s">
        <v>118</v>
      </c>
      <c r="AG320" t="s">
        <v>3976</v>
      </c>
      <c r="AH320" t="s">
        <v>118</v>
      </c>
      <c r="AI320" t="s">
        <v>3977</v>
      </c>
    </row>
    <row r="321" spans="1:35">
      <c r="A321">
        <v>587</v>
      </c>
      <c r="B321" t="s">
        <v>60</v>
      </c>
      <c r="C321">
        <v>80031966</v>
      </c>
      <c r="D321">
        <v>80031967</v>
      </c>
      <c r="E321" t="s">
        <v>3978</v>
      </c>
      <c r="F321" t="s">
        <v>223</v>
      </c>
      <c r="G321" s="77" t="s">
        <v>222</v>
      </c>
      <c r="H321" t="s">
        <v>3979</v>
      </c>
      <c r="I321" t="s">
        <v>696</v>
      </c>
      <c r="J321" t="s">
        <v>2463</v>
      </c>
      <c r="K321" t="s">
        <v>3980</v>
      </c>
      <c r="L321" t="s">
        <v>3981</v>
      </c>
      <c r="M321" t="s">
        <v>3982</v>
      </c>
      <c r="N321" t="s">
        <v>2110</v>
      </c>
      <c r="O321" t="s">
        <v>3983</v>
      </c>
      <c r="P321" t="s">
        <v>3984</v>
      </c>
      <c r="Q321" t="s">
        <v>3985</v>
      </c>
      <c r="R321" s="77" t="s">
        <v>3986</v>
      </c>
      <c r="S321">
        <v>513</v>
      </c>
      <c r="T321" t="s">
        <v>1838</v>
      </c>
      <c r="U321" t="s">
        <v>236</v>
      </c>
      <c r="V321">
        <v>49421</v>
      </c>
      <c r="W321" t="s">
        <v>746</v>
      </c>
      <c r="X321" t="s">
        <v>109</v>
      </c>
      <c r="Y321" t="s">
        <v>61</v>
      </c>
      <c r="Z321" s="77" t="s">
        <v>239</v>
      </c>
      <c r="AA321" s="79">
        <v>697</v>
      </c>
      <c r="AB321" s="79" t="s">
        <v>206</v>
      </c>
      <c r="AC321" t="s">
        <v>3987</v>
      </c>
      <c r="AD321" s="77" t="s">
        <v>3988</v>
      </c>
      <c r="AE321" t="s">
        <v>3989</v>
      </c>
      <c r="AF321" t="s">
        <v>3990</v>
      </c>
      <c r="AG321" t="s">
        <v>3991</v>
      </c>
      <c r="AH321" t="s">
        <v>3992</v>
      </c>
      <c r="AI321" t="s">
        <v>3992</v>
      </c>
    </row>
    <row r="322" spans="1:35">
      <c r="A322">
        <v>590</v>
      </c>
      <c r="B322" t="s">
        <v>77</v>
      </c>
      <c r="C322">
        <v>76867788</v>
      </c>
      <c r="D322">
        <v>76867789</v>
      </c>
      <c r="E322" t="s">
        <v>3993</v>
      </c>
      <c r="F322" t="s">
        <v>223</v>
      </c>
      <c r="G322" s="77" t="s">
        <v>261</v>
      </c>
      <c r="H322" t="s">
        <v>3994</v>
      </c>
      <c r="I322" t="s">
        <v>3995</v>
      </c>
      <c r="J322" t="s">
        <v>3996</v>
      </c>
      <c r="K322" t="s">
        <v>3997</v>
      </c>
      <c r="L322" t="s">
        <v>1386</v>
      </c>
      <c r="M322" t="s">
        <v>1949</v>
      </c>
      <c r="N322" t="s">
        <v>3092</v>
      </c>
      <c r="O322" t="s">
        <v>3998</v>
      </c>
      <c r="P322" t="s">
        <v>3999</v>
      </c>
      <c r="Q322" t="s">
        <v>4000</v>
      </c>
      <c r="R322" s="77" t="s">
        <v>4001</v>
      </c>
      <c r="S322">
        <v>513</v>
      </c>
      <c r="T322" t="s">
        <v>1838</v>
      </c>
      <c r="U322" t="s">
        <v>236</v>
      </c>
      <c r="V322">
        <v>3487</v>
      </c>
      <c r="W322" t="s">
        <v>466</v>
      </c>
      <c r="X322" t="s">
        <v>109</v>
      </c>
      <c r="Y322" t="s">
        <v>109</v>
      </c>
      <c r="Z322" s="77" t="s">
        <v>257</v>
      </c>
      <c r="AA322" s="79">
        <v>213</v>
      </c>
      <c r="AB322" s="79" t="s">
        <v>237</v>
      </c>
      <c r="AC322" t="s">
        <v>118</v>
      </c>
      <c r="AD322" s="77" t="s">
        <v>118</v>
      </c>
      <c r="AE322" t="s">
        <v>118</v>
      </c>
      <c r="AF322" t="s">
        <v>118</v>
      </c>
      <c r="AG322" t="s">
        <v>4002</v>
      </c>
      <c r="AH322" t="s">
        <v>118</v>
      </c>
      <c r="AI322" t="s">
        <v>4003</v>
      </c>
    </row>
    <row r="323" spans="1:35">
      <c r="A323">
        <v>591</v>
      </c>
      <c r="B323" t="s">
        <v>60</v>
      </c>
      <c r="C323">
        <v>21712216</v>
      </c>
      <c r="D323">
        <v>21712217</v>
      </c>
      <c r="E323" t="s">
        <v>4004</v>
      </c>
      <c r="F323" t="s">
        <v>223</v>
      </c>
      <c r="G323" s="77" t="s">
        <v>222</v>
      </c>
      <c r="H323" t="s">
        <v>4005</v>
      </c>
      <c r="I323" t="s">
        <v>4006</v>
      </c>
      <c r="J323" t="s">
        <v>4007</v>
      </c>
      <c r="K323" t="s">
        <v>4008</v>
      </c>
      <c r="L323" t="s">
        <v>4009</v>
      </c>
      <c r="M323" t="s">
        <v>4010</v>
      </c>
      <c r="N323" t="s">
        <v>4011</v>
      </c>
      <c r="O323" t="s">
        <v>4012</v>
      </c>
      <c r="P323" t="s">
        <v>4013</v>
      </c>
      <c r="Q323" t="s">
        <v>4014</v>
      </c>
      <c r="R323" s="77" t="s">
        <v>4015</v>
      </c>
      <c r="S323">
        <v>512</v>
      </c>
      <c r="T323" t="s">
        <v>68</v>
      </c>
      <c r="U323" t="s">
        <v>256</v>
      </c>
      <c r="V323">
        <v>257</v>
      </c>
      <c r="W323" t="s">
        <v>930</v>
      </c>
      <c r="X323" t="s">
        <v>61</v>
      </c>
      <c r="Y323" t="s">
        <v>109</v>
      </c>
      <c r="Z323" s="77" t="s">
        <v>239</v>
      </c>
      <c r="AA323" s="79">
        <v>404</v>
      </c>
      <c r="AB323" s="79" t="s">
        <v>237</v>
      </c>
      <c r="AC323" t="s">
        <v>118</v>
      </c>
      <c r="AD323" s="77" t="s">
        <v>118</v>
      </c>
      <c r="AE323" t="s">
        <v>118</v>
      </c>
      <c r="AF323" t="s">
        <v>118</v>
      </c>
      <c r="AG323" t="s">
        <v>4016</v>
      </c>
      <c r="AH323" t="s">
        <v>118</v>
      </c>
      <c r="AI323" t="s">
        <v>4017</v>
      </c>
    </row>
    <row r="324" spans="1:35">
      <c r="A324">
        <v>593</v>
      </c>
      <c r="B324" t="s">
        <v>482</v>
      </c>
      <c r="C324">
        <v>98666798</v>
      </c>
      <c r="D324">
        <v>98666799</v>
      </c>
      <c r="E324" t="s">
        <v>4018</v>
      </c>
      <c r="F324" t="s">
        <v>243</v>
      </c>
      <c r="G324" s="77" t="s">
        <v>222</v>
      </c>
      <c r="H324" t="s">
        <v>4019</v>
      </c>
      <c r="I324" t="s">
        <v>579</v>
      </c>
      <c r="J324" t="s">
        <v>4020</v>
      </c>
      <c r="K324" t="s">
        <v>4021</v>
      </c>
      <c r="L324" t="s">
        <v>4022</v>
      </c>
      <c r="M324" t="s">
        <v>4023</v>
      </c>
      <c r="N324" t="s">
        <v>4024</v>
      </c>
      <c r="O324" t="s">
        <v>4025</v>
      </c>
      <c r="P324" t="s">
        <v>4026</v>
      </c>
      <c r="Q324" t="s">
        <v>4027</v>
      </c>
      <c r="R324" s="77" t="s">
        <v>4028</v>
      </c>
      <c r="S324">
        <v>511</v>
      </c>
      <c r="T324" t="s">
        <v>1838</v>
      </c>
      <c r="U324" t="s">
        <v>236</v>
      </c>
      <c r="V324">
        <v>803</v>
      </c>
      <c r="W324" t="s">
        <v>915</v>
      </c>
      <c r="X324" t="s">
        <v>109</v>
      </c>
      <c r="Y324" t="s">
        <v>109</v>
      </c>
      <c r="Z324" s="77" t="s">
        <v>257</v>
      </c>
      <c r="AA324" s="79">
        <v>459</v>
      </c>
      <c r="AB324" s="79" t="s">
        <v>237</v>
      </c>
      <c r="AC324" t="s">
        <v>118</v>
      </c>
      <c r="AD324" s="77" t="s">
        <v>118</v>
      </c>
      <c r="AE324" t="s">
        <v>118</v>
      </c>
      <c r="AF324" t="s">
        <v>118</v>
      </c>
      <c r="AG324" t="s">
        <v>118</v>
      </c>
      <c r="AH324" t="s">
        <v>118</v>
      </c>
      <c r="AI324" t="s">
        <v>118</v>
      </c>
    </row>
    <row r="325" spans="1:35">
      <c r="A325">
        <v>595</v>
      </c>
      <c r="B325" t="s">
        <v>482</v>
      </c>
      <c r="C325">
        <v>132700620</v>
      </c>
      <c r="D325">
        <v>132700621</v>
      </c>
      <c r="E325" t="s">
        <v>4029</v>
      </c>
      <c r="F325" t="s">
        <v>243</v>
      </c>
      <c r="G325" s="77" t="s">
        <v>261</v>
      </c>
      <c r="H325" t="s">
        <v>4030</v>
      </c>
      <c r="I325" t="s">
        <v>4031</v>
      </c>
      <c r="J325" t="s">
        <v>4032</v>
      </c>
      <c r="K325" t="s">
        <v>4033</v>
      </c>
      <c r="L325" t="s">
        <v>4034</v>
      </c>
      <c r="M325" t="s">
        <v>4035</v>
      </c>
      <c r="N325" t="s">
        <v>4036</v>
      </c>
      <c r="O325" t="s">
        <v>4037</v>
      </c>
      <c r="P325" t="s">
        <v>3855</v>
      </c>
      <c r="Q325" t="s">
        <v>1427</v>
      </c>
      <c r="R325" s="77" t="s">
        <v>1984</v>
      </c>
      <c r="S325">
        <v>510</v>
      </c>
      <c r="T325" t="s">
        <v>68</v>
      </c>
      <c r="U325" t="s">
        <v>256</v>
      </c>
      <c r="V325">
        <v>3948</v>
      </c>
      <c r="W325" t="s">
        <v>451</v>
      </c>
      <c r="X325" t="s">
        <v>109</v>
      </c>
      <c r="Y325" t="s">
        <v>109</v>
      </c>
      <c r="Z325" s="77" t="s">
        <v>239</v>
      </c>
      <c r="AA325" s="79">
        <v>463</v>
      </c>
      <c r="AB325" s="79" t="s">
        <v>237</v>
      </c>
      <c r="AC325" t="s">
        <v>118</v>
      </c>
      <c r="AD325" s="77" t="s">
        <v>118</v>
      </c>
      <c r="AE325" t="s">
        <v>118</v>
      </c>
      <c r="AF325" t="s">
        <v>118</v>
      </c>
      <c r="AG325" t="s">
        <v>4038</v>
      </c>
      <c r="AH325" t="s">
        <v>118</v>
      </c>
      <c r="AI325" t="s">
        <v>4039</v>
      </c>
    </row>
    <row r="326" spans="1:35">
      <c r="A326">
        <v>599</v>
      </c>
      <c r="B326" t="s">
        <v>482</v>
      </c>
      <c r="C326">
        <v>67900961</v>
      </c>
      <c r="D326">
        <v>67900962</v>
      </c>
      <c r="E326" t="s">
        <v>4040</v>
      </c>
      <c r="F326" t="s">
        <v>222</v>
      </c>
      <c r="G326" s="77" t="s">
        <v>243</v>
      </c>
      <c r="H326" t="s">
        <v>1103</v>
      </c>
      <c r="I326" t="s">
        <v>4041</v>
      </c>
      <c r="J326" t="s">
        <v>4042</v>
      </c>
      <c r="K326" t="s">
        <v>4043</v>
      </c>
      <c r="L326" t="s">
        <v>4044</v>
      </c>
      <c r="M326" t="s">
        <v>1452</v>
      </c>
      <c r="N326" t="s">
        <v>4045</v>
      </c>
      <c r="O326" t="s">
        <v>1856</v>
      </c>
      <c r="P326" t="s">
        <v>2672</v>
      </c>
      <c r="Q326" t="s">
        <v>4046</v>
      </c>
      <c r="R326" s="77" t="s">
        <v>4047</v>
      </c>
      <c r="S326">
        <v>509</v>
      </c>
      <c r="T326" t="s">
        <v>68</v>
      </c>
      <c r="U326" t="s">
        <v>236</v>
      </c>
      <c r="V326">
        <v>2465</v>
      </c>
      <c r="W326" t="s">
        <v>1009</v>
      </c>
      <c r="X326" t="s">
        <v>109</v>
      </c>
      <c r="Y326" t="s">
        <v>109</v>
      </c>
      <c r="Z326" s="77" t="s">
        <v>257</v>
      </c>
      <c r="AA326" s="79">
        <v>284</v>
      </c>
      <c r="AB326" s="79" t="s">
        <v>237</v>
      </c>
      <c r="AC326" t="s">
        <v>118</v>
      </c>
      <c r="AD326" s="77" t="s">
        <v>118</v>
      </c>
      <c r="AE326" t="s">
        <v>118</v>
      </c>
      <c r="AF326" t="s">
        <v>118</v>
      </c>
      <c r="AG326" t="s">
        <v>118</v>
      </c>
      <c r="AH326" t="s">
        <v>118</v>
      </c>
      <c r="AI326" t="s">
        <v>118</v>
      </c>
    </row>
    <row r="327" spans="1:35">
      <c r="A327">
        <v>602</v>
      </c>
      <c r="B327" t="s">
        <v>220</v>
      </c>
      <c r="C327">
        <v>156036428</v>
      </c>
      <c r="D327">
        <v>156036429</v>
      </c>
      <c r="E327" t="s">
        <v>4048</v>
      </c>
      <c r="F327" t="s">
        <v>223</v>
      </c>
      <c r="G327" s="77" t="s">
        <v>261</v>
      </c>
      <c r="H327" t="s">
        <v>4049</v>
      </c>
      <c r="I327" t="s">
        <v>4050</v>
      </c>
      <c r="J327" t="s">
        <v>4051</v>
      </c>
      <c r="K327" t="s">
        <v>4052</v>
      </c>
      <c r="L327" t="s">
        <v>4053</v>
      </c>
      <c r="M327" t="s">
        <v>4054</v>
      </c>
      <c r="N327" t="s">
        <v>4055</v>
      </c>
      <c r="O327" t="s">
        <v>4056</v>
      </c>
      <c r="P327" t="s">
        <v>4057</v>
      </c>
      <c r="Q327" t="s">
        <v>4058</v>
      </c>
      <c r="R327" s="77" t="s">
        <v>4059</v>
      </c>
      <c r="S327">
        <v>507</v>
      </c>
      <c r="T327" t="s">
        <v>68</v>
      </c>
      <c r="U327" t="s">
        <v>256</v>
      </c>
      <c r="V327">
        <v>821</v>
      </c>
      <c r="W327" t="s">
        <v>274</v>
      </c>
      <c r="X327" t="s">
        <v>61</v>
      </c>
      <c r="Y327" t="s">
        <v>109</v>
      </c>
      <c r="Z327" s="77" t="s">
        <v>257</v>
      </c>
      <c r="AA327" s="79">
        <v>831</v>
      </c>
      <c r="AB327" s="79" t="s">
        <v>237</v>
      </c>
      <c r="AC327" t="s">
        <v>118</v>
      </c>
      <c r="AD327" s="77" t="s">
        <v>118</v>
      </c>
      <c r="AE327" t="s">
        <v>118</v>
      </c>
      <c r="AF327" t="s">
        <v>118</v>
      </c>
      <c r="AG327" t="s">
        <v>118</v>
      </c>
      <c r="AH327" t="s">
        <v>118</v>
      </c>
      <c r="AI327" t="s">
        <v>118</v>
      </c>
    </row>
    <row r="328" spans="1:35">
      <c r="A328">
        <v>607</v>
      </c>
      <c r="B328" t="s">
        <v>77</v>
      </c>
      <c r="C328">
        <v>62847899</v>
      </c>
      <c r="D328">
        <v>62847900</v>
      </c>
      <c r="E328" t="s">
        <v>4060</v>
      </c>
      <c r="F328" t="s">
        <v>243</v>
      </c>
      <c r="G328" s="77" t="s">
        <v>222</v>
      </c>
      <c r="H328" t="s">
        <v>3738</v>
      </c>
      <c r="I328" t="s">
        <v>4061</v>
      </c>
      <c r="J328" t="s">
        <v>4062</v>
      </c>
      <c r="K328" t="s">
        <v>4063</v>
      </c>
      <c r="L328" t="s">
        <v>1670</v>
      </c>
      <c r="M328" t="s">
        <v>3164</v>
      </c>
      <c r="N328" t="s">
        <v>4064</v>
      </c>
      <c r="O328" t="s">
        <v>4065</v>
      </c>
      <c r="P328" t="s">
        <v>4065</v>
      </c>
      <c r="Q328" t="s">
        <v>3236</v>
      </c>
      <c r="R328" s="77" t="s">
        <v>4066</v>
      </c>
      <c r="S328">
        <v>505</v>
      </c>
      <c r="T328" t="s">
        <v>68</v>
      </c>
      <c r="U328" t="s">
        <v>256</v>
      </c>
      <c r="V328">
        <v>6920</v>
      </c>
      <c r="W328" t="s">
        <v>915</v>
      </c>
      <c r="X328" t="s">
        <v>109</v>
      </c>
      <c r="Y328" t="s">
        <v>109</v>
      </c>
      <c r="Z328" s="77" t="s">
        <v>257</v>
      </c>
      <c r="AA328" s="79">
        <v>193</v>
      </c>
      <c r="AB328" s="79" t="s">
        <v>237</v>
      </c>
      <c r="AC328" t="s">
        <v>118</v>
      </c>
      <c r="AD328" s="77" t="s">
        <v>118</v>
      </c>
      <c r="AE328" t="s">
        <v>118</v>
      </c>
      <c r="AF328" t="s">
        <v>118</v>
      </c>
      <c r="AG328" t="s">
        <v>118</v>
      </c>
      <c r="AH328" t="s">
        <v>118</v>
      </c>
      <c r="AI328" t="s">
        <v>118</v>
      </c>
    </row>
    <row r="329" spans="1:35">
      <c r="A329">
        <v>611</v>
      </c>
      <c r="B329" t="s">
        <v>73</v>
      </c>
      <c r="C329">
        <v>20494937</v>
      </c>
      <c r="D329">
        <v>20494938</v>
      </c>
      <c r="E329" t="s">
        <v>4067</v>
      </c>
      <c r="F329" t="s">
        <v>243</v>
      </c>
      <c r="G329" s="77" t="s">
        <v>261</v>
      </c>
      <c r="H329" t="s">
        <v>4068</v>
      </c>
      <c r="I329" t="s">
        <v>4069</v>
      </c>
      <c r="J329" t="s">
        <v>4070</v>
      </c>
      <c r="K329" t="s">
        <v>4071</v>
      </c>
      <c r="L329" t="s">
        <v>4072</v>
      </c>
      <c r="M329" t="s">
        <v>4073</v>
      </c>
      <c r="N329" t="s">
        <v>4074</v>
      </c>
      <c r="O329" t="s">
        <v>4075</v>
      </c>
      <c r="P329" t="s">
        <v>4076</v>
      </c>
      <c r="Q329" t="s">
        <v>4077</v>
      </c>
      <c r="R329" s="77" t="s">
        <v>4078</v>
      </c>
      <c r="S329">
        <v>503</v>
      </c>
      <c r="T329" t="s">
        <v>520</v>
      </c>
      <c r="U329" t="s">
        <v>236</v>
      </c>
      <c r="V329">
        <v>24805</v>
      </c>
      <c r="W329" t="s">
        <v>804</v>
      </c>
      <c r="X329" t="s">
        <v>61</v>
      </c>
      <c r="Y329" t="s">
        <v>109</v>
      </c>
      <c r="Z329" s="77" t="s">
        <v>239</v>
      </c>
      <c r="AA329" s="79">
        <v>156</v>
      </c>
      <c r="AB329" s="79" t="s">
        <v>237</v>
      </c>
      <c r="AC329" t="s">
        <v>118</v>
      </c>
      <c r="AD329" s="77" t="s">
        <v>118</v>
      </c>
      <c r="AE329" t="s">
        <v>118</v>
      </c>
      <c r="AF329" t="s">
        <v>118</v>
      </c>
      <c r="AG329" t="s">
        <v>4079</v>
      </c>
      <c r="AH329" t="s">
        <v>118</v>
      </c>
      <c r="AI329" t="s">
        <v>4080</v>
      </c>
    </row>
    <row r="330" spans="1:35">
      <c r="A330">
        <v>617</v>
      </c>
      <c r="B330" t="s">
        <v>778</v>
      </c>
      <c r="C330">
        <v>67166050</v>
      </c>
      <c r="D330">
        <v>67166051</v>
      </c>
      <c r="E330" t="s">
        <v>4081</v>
      </c>
      <c r="F330" t="s">
        <v>223</v>
      </c>
      <c r="G330" s="77" t="s">
        <v>261</v>
      </c>
      <c r="H330" t="s">
        <v>4082</v>
      </c>
      <c r="I330" t="s">
        <v>4083</v>
      </c>
      <c r="J330" t="s">
        <v>4084</v>
      </c>
      <c r="K330" t="s">
        <v>4085</v>
      </c>
      <c r="L330" t="s">
        <v>4086</v>
      </c>
      <c r="M330" t="s">
        <v>3608</v>
      </c>
      <c r="N330" t="s">
        <v>4087</v>
      </c>
      <c r="O330" t="s">
        <v>4088</v>
      </c>
      <c r="P330" t="s">
        <v>4089</v>
      </c>
      <c r="Q330" t="s">
        <v>2672</v>
      </c>
      <c r="R330" s="77" t="s">
        <v>4090</v>
      </c>
      <c r="S330">
        <v>501</v>
      </c>
      <c r="T330" t="s">
        <v>68</v>
      </c>
      <c r="U330" t="s">
        <v>256</v>
      </c>
      <c r="V330">
        <v>6593</v>
      </c>
      <c r="W330" t="s">
        <v>763</v>
      </c>
      <c r="X330" t="s">
        <v>109</v>
      </c>
      <c r="Y330" t="s">
        <v>109</v>
      </c>
      <c r="Z330" s="77" t="s">
        <v>257</v>
      </c>
      <c r="AA330" s="79">
        <v>295</v>
      </c>
      <c r="AB330" s="79" t="s">
        <v>237</v>
      </c>
      <c r="AC330" t="s">
        <v>118</v>
      </c>
      <c r="AD330" s="77" t="s">
        <v>118</v>
      </c>
      <c r="AE330" t="s">
        <v>118</v>
      </c>
      <c r="AF330" t="s">
        <v>118</v>
      </c>
      <c r="AG330" t="s">
        <v>4091</v>
      </c>
      <c r="AH330" t="s">
        <v>118</v>
      </c>
      <c r="AI330" t="s">
        <v>118</v>
      </c>
    </row>
    <row r="331" spans="1:35">
      <c r="A331">
        <v>618</v>
      </c>
      <c r="B331" t="s">
        <v>766</v>
      </c>
      <c r="C331">
        <v>19354670</v>
      </c>
      <c r="D331">
        <v>19354671</v>
      </c>
      <c r="E331" t="s">
        <v>4092</v>
      </c>
      <c r="F331" t="s">
        <v>223</v>
      </c>
      <c r="G331" s="77" t="s">
        <v>261</v>
      </c>
      <c r="H331" t="s">
        <v>2469</v>
      </c>
      <c r="I331" t="s">
        <v>4093</v>
      </c>
      <c r="J331" t="s">
        <v>4094</v>
      </c>
      <c r="K331" t="s">
        <v>4095</v>
      </c>
      <c r="L331" t="s">
        <v>228</v>
      </c>
      <c r="M331" t="s">
        <v>4096</v>
      </c>
      <c r="N331" t="s">
        <v>4097</v>
      </c>
      <c r="O331" t="s">
        <v>998</v>
      </c>
      <c r="P331" t="s">
        <v>4098</v>
      </c>
      <c r="Q331" t="s">
        <v>1870</v>
      </c>
      <c r="R331" s="77" t="s">
        <v>4099</v>
      </c>
      <c r="S331">
        <v>501</v>
      </c>
      <c r="T331" t="s">
        <v>68</v>
      </c>
      <c r="U331" t="s">
        <v>256</v>
      </c>
      <c r="V331">
        <v>1577</v>
      </c>
      <c r="W331" t="s">
        <v>434</v>
      </c>
      <c r="X331" t="s">
        <v>109</v>
      </c>
      <c r="Y331" t="s">
        <v>109</v>
      </c>
      <c r="Z331" s="77" t="s">
        <v>257</v>
      </c>
      <c r="AA331" s="79">
        <v>662</v>
      </c>
      <c r="AB331" s="79" t="s">
        <v>237</v>
      </c>
      <c r="AC331" t="s">
        <v>118</v>
      </c>
      <c r="AD331" s="77" t="s">
        <v>118</v>
      </c>
      <c r="AE331" t="s">
        <v>118</v>
      </c>
      <c r="AF331" t="s">
        <v>118</v>
      </c>
      <c r="AG331" t="s">
        <v>118</v>
      </c>
      <c r="AH331" t="s">
        <v>118</v>
      </c>
      <c r="AI331" t="s">
        <v>118</v>
      </c>
    </row>
    <row r="332" spans="1:35">
      <c r="A332">
        <v>619</v>
      </c>
      <c r="B332" t="s">
        <v>482</v>
      </c>
      <c r="C332">
        <v>48137205</v>
      </c>
      <c r="D332">
        <v>48137206</v>
      </c>
      <c r="E332" t="s">
        <v>4100</v>
      </c>
      <c r="F332" t="s">
        <v>222</v>
      </c>
      <c r="G332" s="77" t="s">
        <v>243</v>
      </c>
      <c r="H332" t="s">
        <v>4101</v>
      </c>
      <c r="I332" t="s">
        <v>4102</v>
      </c>
      <c r="J332" t="s">
        <v>4103</v>
      </c>
      <c r="K332" t="s">
        <v>4104</v>
      </c>
      <c r="L332" t="s">
        <v>4105</v>
      </c>
      <c r="M332" t="s">
        <v>4106</v>
      </c>
      <c r="N332" t="s">
        <v>4107</v>
      </c>
      <c r="O332" t="s">
        <v>4108</v>
      </c>
      <c r="P332" t="s">
        <v>4109</v>
      </c>
      <c r="Q332" t="s">
        <v>4110</v>
      </c>
      <c r="R332" s="77" t="s">
        <v>4111</v>
      </c>
      <c r="S332">
        <v>501</v>
      </c>
      <c r="T332" t="s">
        <v>68</v>
      </c>
      <c r="U332" t="s">
        <v>236</v>
      </c>
      <c r="V332">
        <v>4606</v>
      </c>
      <c r="W332" t="s">
        <v>661</v>
      </c>
      <c r="X332" t="s">
        <v>109</v>
      </c>
      <c r="Y332" t="s">
        <v>109</v>
      </c>
      <c r="Z332" s="77" t="s">
        <v>257</v>
      </c>
      <c r="AA332" s="79">
        <v>155</v>
      </c>
      <c r="AB332" s="79" t="s">
        <v>237</v>
      </c>
      <c r="AC332" t="s">
        <v>118</v>
      </c>
      <c r="AD332" s="77" t="s">
        <v>118</v>
      </c>
      <c r="AE332" t="s">
        <v>118</v>
      </c>
      <c r="AF332" t="s">
        <v>118</v>
      </c>
      <c r="AG332" t="s">
        <v>118</v>
      </c>
      <c r="AH332" t="s">
        <v>118</v>
      </c>
      <c r="AI332" t="s">
        <v>118</v>
      </c>
    </row>
    <row r="333" spans="1:35">
      <c r="A333">
        <v>623</v>
      </c>
      <c r="B333" t="s">
        <v>74</v>
      </c>
      <c r="C333">
        <v>79068481</v>
      </c>
      <c r="D333">
        <v>79068482</v>
      </c>
      <c r="E333" t="s">
        <v>4112</v>
      </c>
      <c r="F333" t="s">
        <v>222</v>
      </c>
      <c r="G333" s="77" t="s">
        <v>223</v>
      </c>
      <c r="H333" t="s">
        <v>4113</v>
      </c>
      <c r="I333" t="s">
        <v>4114</v>
      </c>
      <c r="J333" t="s">
        <v>4115</v>
      </c>
      <c r="K333" t="s">
        <v>4116</v>
      </c>
      <c r="L333" t="s">
        <v>3495</v>
      </c>
      <c r="M333" t="s">
        <v>4117</v>
      </c>
      <c r="N333" t="s">
        <v>4118</v>
      </c>
      <c r="O333" t="s">
        <v>4119</v>
      </c>
      <c r="P333" t="s">
        <v>4120</v>
      </c>
      <c r="Q333" t="s">
        <v>4121</v>
      </c>
      <c r="R333" s="77" t="s">
        <v>4122</v>
      </c>
      <c r="S333">
        <v>500</v>
      </c>
      <c r="T333" t="s">
        <v>520</v>
      </c>
      <c r="U333" t="s">
        <v>256</v>
      </c>
      <c r="V333">
        <v>32512</v>
      </c>
      <c r="W333" t="s">
        <v>308</v>
      </c>
      <c r="X333" t="s">
        <v>109</v>
      </c>
      <c r="Y333" t="s">
        <v>109</v>
      </c>
      <c r="Z333" s="77" t="s">
        <v>239</v>
      </c>
      <c r="AA333" s="79">
        <v>596</v>
      </c>
      <c r="AB333" s="79" t="s">
        <v>237</v>
      </c>
      <c r="AC333" t="s">
        <v>118</v>
      </c>
      <c r="AD333" s="77" t="s">
        <v>118</v>
      </c>
      <c r="AE333" t="s">
        <v>118</v>
      </c>
      <c r="AF333" t="s">
        <v>118</v>
      </c>
      <c r="AG333" t="s">
        <v>4123</v>
      </c>
      <c r="AH333" t="s">
        <v>118</v>
      </c>
      <c r="AI333" t="s">
        <v>4124</v>
      </c>
    </row>
    <row r="334" spans="1:35">
      <c r="A334">
        <v>624</v>
      </c>
      <c r="B334" t="s">
        <v>143</v>
      </c>
      <c r="C334">
        <v>31215340</v>
      </c>
      <c r="D334">
        <v>31215341</v>
      </c>
      <c r="E334" t="s">
        <v>4125</v>
      </c>
      <c r="F334" t="s">
        <v>243</v>
      </c>
      <c r="G334" s="77" t="s">
        <v>222</v>
      </c>
      <c r="H334" t="s">
        <v>4126</v>
      </c>
      <c r="I334" t="s">
        <v>4127</v>
      </c>
      <c r="J334" t="s">
        <v>4128</v>
      </c>
      <c r="K334" t="s">
        <v>4129</v>
      </c>
      <c r="L334" t="s">
        <v>4130</v>
      </c>
      <c r="M334" t="s">
        <v>4131</v>
      </c>
      <c r="N334" t="s">
        <v>4132</v>
      </c>
      <c r="O334" t="s">
        <v>4133</v>
      </c>
      <c r="P334" t="s">
        <v>4134</v>
      </c>
      <c r="Q334" t="s">
        <v>4135</v>
      </c>
      <c r="R334" s="77" t="s">
        <v>4136</v>
      </c>
      <c r="S334">
        <v>500</v>
      </c>
      <c r="T334" t="s">
        <v>1838</v>
      </c>
      <c r="U334" t="s">
        <v>236</v>
      </c>
      <c r="V334">
        <v>156</v>
      </c>
      <c r="W334" t="s">
        <v>1073</v>
      </c>
      <c r="X334" t="s">
        <v>61</v>
      </c>
      <c r="Y334" t="s">
        <v>109</v>
      </c>
      <c r="Z334" s="77" t="s">
        <v>257</v>
      </c>
      <c r="AA334" s="79">
        <v>617</v>
      </c>
      <c r="AB334" s="79" t="s">
        <v>237</v>
      </c>
      <c r="AC334" t="s">
        <v>118</v>
      </c>
      <c r="AD334" s="77" t="s">
        <v>118</v>
      </c>
      <c r="AE334" t="s">
        <v>118</v>
      </c>
      <c r="AF334" t="s">
        <v>118</v>
      </c>
      <c r="AG334" t="s">
        <v>4137</v>
      </c>
      <c r="AH334" t="s">
        <v>118</v>
      </c>
      <c r="AI334" t="s">
        <v>4138</v>
      </c>
    </row>
    <row r="335" spans="1:35">
      <c r="A335">
        <v>627</v>
      </c>
      <c r="B335" t="s">
        <v>73</v>
      </c>
      <c r="C335">
        <v>59099560</v>
      </c>
      <c r="D335">
        <v>59099561</v>
      </c>
      <c r="E335" t="s">
        <v>4139</v>
      </c>
      <c r="F335" t="s">
        <v>223</v>
      </c>
      <c r="G335" s="77" t="s">
        <v>261</v>
      </c>
      <c r="H335" t="s">
        <v>4140</v>
      </c>
      <c r="I335" t="s">
        <v>4141</v>
      </c>
      <c r="J335" t="s">
        <v>4142</v>
      </c>
      <c r="K335" t="s">
        <v>4143</v>
      </c>
      <c r="L335" t="s">
        <v>2044</v>
      </c>
      <c r="M335" t="s">
        <v>4144</v>
      </c>
      <c r="N335" t="s">
        <v>4145</v>
      </c>
      <c r="O335" t="s">
        <v>3322</v>
      </c>
      <c r="P335" t="s">
        <v>4146</v>
      </c>
      <c r="Q335" t="s">
        <v>1560</v>
      </c>
      <c r="R335" s="77" t="s">
        <v>3609</v>
      </c>
      <c r="S335">
        <v>499</v>
      </c>
      <c r="T335" t="s">
        <v>1838</v>
      </c>
      <c r="U335" t="s">
        <v>236</v>
      </c>
      <c r="V335">
        <v>3395</v>
      </c>
      <c r="W335" t="s">
        <v>481</v>
      </c>
      <c r="X335" t="s">
        <v>109</v>
      </c>
      <c r="Y335" t="s">
        <v>109</v>
      </c>
      <c r="Z335" s="77" t="s">
        <v>257</v>
      </c>
      <c r="AA335" s="79">
        <v>283</v>
      </c>
      <c r="AB335" s="79" t="s">
        <v>237</v>
      </c>
      <c r="AC335" t="s">
        <v>118</v>
      </c>
      <c r="AD335" s="77" t="s">
        <v>118</v>
      </c>
      <c r="AE335" t="s">
        <v>118</v>
      </c>
      <c r="AF335" t="s">
        <v>118</v>
      </c>
      <c r="AG335" t="s">
        <v>4147</v>
      </c>
      <c r="AH335" t="s">
        <v>118</v>
      </c>
      <c r="AI335" t="s">
        <v>4148</v>
      </c>
    </row>
    <row r="336" spans="1:35">
      <c r="A336">
        <v>628</v>
      </c>
      <c r="B336" t="s">
        <v>220</v>
      </c>
      <c r="C336">
        <v>113356760</v>
      </c>
      <c r="D336">
        <v>113356761</v>
      </c>
      <c r="E336" t="s">
        <v>4149</v>
      </c>
      <c r="F336" t="s">
        <v>243</v>
      </c>
      <c r="G336" s="77" t="s">
        <v>222</v>
      </c>
      <c r="H336" t="s">
        <v>4150</v>
      </c>
      <c r="I336" t="s">
        <v>4151</v>
      </c>
      <c r="J336" t="s">
        <v>4152</v>
      </c>
      <c r="K336" t="s">
        <v>4153</v>
      </c>
      <c r="L336" t="s">
        <v>4154</v>
      </c>
      <c r="M336" t="s">
        <v>4155</v>
      </c>
      <c r="N336" t="s">
        <v>1205</v>
      </c>
      <c r="O336" t="s">
        <v>4156</v>
      </c>
      <c r="P336" t="s">
        <v>1384</v>
      </c>
      <c r="Q336" t="s">
        <v>911</v>
      </c>
      <c r="R336" s="77" t="s">
        <v>3396</v>
      </c>
      <c r="S336">
        <v>499</v>
      </c>
      <c r="T336" t="s">
        <v>273</v>
      </c>
      <c r="U336" t="s">
        <v>236</v>
      </c>
      <c r="V336">
        <v>362</v>
      </c>
      <c r="W336" t="s">
        <v>915</v>
      </c>
      <c r="X336" t="s">
        <v>109</v>
      </c>
      <c r="Y336" t="s">
        <v>109</v>
      </c>
      <c r="Z336" s="77" t="s">
        <v>257</v>
      </c>
      <c r="AA336" s="79">
        <v>299</v>
      </c>
      <c r="AB336" s="79" t="s">
        <v>237</v>
      </c>
      <c r="AC336" t="s">
        <v>118</v>
      </c>
      <c r="AD336" s="77" t="s">
        <v>118</v>
      </c>
      <c r="AE336" t="s">
        <v>118</v>
      </c>
      <c r="AF336" t="s">
        <v>118</v>
      </c>
      <c r="AG336" t="s">
        <v>118</v>
      </c>
      <c r="AH336" t="s">
        <v>118</v>
      </c>
      <c r="AI336" t="s">
        <v>118</v>
      </c>
    </row>
    <row r="337" spans="1:35">
      <c r="A337">
        <v>634</v>
      </c>
      <c r="B337" t="s">
        <v>66</v>
      </c>
      <c r="C337">
        <v>32172634</v>
      </c>
      <c r="D337">
        <v>32172635</v>
      </c>
      <c r="E337" t="s">
        <v>4157</v>
      </c>
      <c r="F337" t="s">
        <v>243</v>
      </c>
      <c r="G337" s="77" t="s">
        <v>261</v>
      </c>
      <c r="H337" t="s">
        <v>4158</v>
      </c>
      <c r="I337" t="s">
        <v>4159</v>
      </c>
      <c r="J337" t="s">
        <v>4160</v>
      </c>
      <c r="K337" t="s">
        <v>4161</v>
      </c>
      <c r="L337" t="s">
        <v>4162</v>
      </c>
      <c r="M337" t="s">
        <v>4163</v>
      </c>
      <c r="N337" t="s">
        <v>4164</v>
      </c>
      <c r="O337" t="s">
        <v>4165</v>
      </c>
      <c r="P337" t="s">
        <v>4166</v>
      </c>
      <c r="Q337" t="s">
        <v>4167</v>
      </c>
      <c r="R337" s="77" t="s">
        <v>4168</v>
      </c>
      <c r="S337">
        <v>497</v>
      </c>
      <c r="T337" t="s">
        <v>68</v>
      </c>
      <c r="U337" t="s">
        <v>236</v>
      </c>
      <c r="V337">
        <v>6050</v>
      </c>
      <c r="W337" t="s">
        <v>1889</v>
      </c>
      <c r="X337" t="s">
        <v>61</v>
      </c>
      <c r="Y337" t="s">
        <v>109</v>
      </c>
      <c r="Z337" s="77" t="s">
        <v>239</v>
      </c>
      <c r="AA337" s="79">
        <v>240</v>
      </c>
      <c r="AB337" s="79" t="s">
        <v>237</v>
      </c>
      <c r="AC337" t="s">
        <v>118</v>
      </c>
      <c r="AD337" s="77" t="s">
        <v>118</v>
      </c>
      <c r="AE337" t="s">
        <v>118</v>
      </c>
      <c r="AF337" t="s">
        <v>118</v>
      </c>
      <c r="AG337" t="s">
        <v>118</v>
      </c>
      <c r="AH337" t="s">
        <v>118</v>
      </c>
      <c r="AI337" t="s">
        <v>118</v>
      </c>
    </row>
    <row r="338" spans="1:35">
      <c r="A338">
        <v>636</v>
      </c>
      <c r="B338" t="s">
        <v>482</v>
      </c>
      <c r="C338">
        <v>88159436</v>
      </c>
      <c r="D338">
        <v>88159437</v>
      </c>
      <c r="E338" t="s">
        <v>4169</v>
      </c>
      <c r="F338" t="s">
        <v>261</v>
      </c>
      <c r="G338" s="77" t="s">
        <v>243</v>
      </c>
      <c r="H338" t="s">
        <v>4170</v>
      </c>
      <c r="I338" t="s">
        <v>4171</v>
      </c>
      <c r="J338" t="s">
        <v>4172</v>
      </c>
      <c r="K338" t="s">
        <v>4173</v>
      </c>
      <c r="L338" t="s">
        <v>4174</v>
      </c>
      <c r="M338" t="s">
        <v>4175</v>
      </c>
      <c r="N338" t="s">
        <v>4176</v>
      </c>
      <c r="O338" t="s">
        <v>1091</v>
      </c>
      <c r="P338" t="s">
        <v>4177</v>
      </c>
      <c r="Q338" t="s">
        <v>4178</v>
      </c>
      <c r="R338" s="77" t="s">
        <v>897</v>
      </c>
      <c r="S338">
        <v>497</v>
      </c>
      <c r="T338" t="s">
        <v>68</v>
      </c>
      <c r="U338" t="s">
        <v>236</v>
      </c>
      <c r="V338">
        <v>8820</v>
      </c>
      <c r="W338" t="s">
        <v>1257</v>
      </c>
      <c r="X338" t="s">
        <v>109</v>
      </c>
      <c r="Y338" t="s">
        <v>109</v>
      </c>
      <c r="Z338" s="77" t="s">
        <v>239</v>
      </c>
      <c r="AA338" s="79">
        <v>1135</v>
      </c>
      <c r="AB338" s="79" t="s">
        <v>237</v>
      </c>
      <c r="AC338" t="s">
        <v>118</v>
      </c>
      <c r="AD338" s="77" t="s">
        <v>118</v>
      </c>
      <c r="AE338" t="s">
        <v>118</v>
      </c>
      <c r="AF338" t="s">
        <v>118</v>
      </c>
      <c r="AG338" t="s">
        <v>118</v>
      </c>
      <c r="AH338" t="s">
        <v>118</v>
      </c>
      <c r="AI338" t="s">
        <v>118</v>
      </c>
    </row>
    <row r="339" spans="1:35">
      <c r="A339">
        <v>640</v>
      </c>
      <c r="B339" t="s">
        <v>182</v>
      </c>
      <c r="C339">
        <v>11229281</v>
      </c>
      <c r="D339">
        <v>11229282</v>
      </c>
      <c r="E339" t="s">
        <v>4179</v>
      </c>
      <c r="F339" t="s">
        <v>243</v>
      </c>
      <c r="G339" s="77" t="s">
        <v>222</v>
      </c>
      <c r="H339" t="s">
        <v>4180</v>
      </c>
      <c r="I339" t="s">
        <v>4181</v>
      </c>
      <c r="J339" t="s">
        <v>4182</v>
      </c>
      <c r="K339" t="s">
        <v>4183</v>
      </c>
      <c r="L339" t="s">
        <v>4177</v>
      </c>
      <c r="M339" t="s">
        <v>4184</v>
      </c>
      <c r="N339" t="s">
        <v>4185</v>
      </c>
      <c r="O339" t="s">
        <v>1153</v>
      </c>
      <c r="P339" t="s">
        <v>4186</v>
      </c>
      <c r="Q339" t="s">
        <v>286</v>
      </c>
      <c r="R339" s="77" t="s">
        <v>4187</v>
      </c>
      <c r="S339">
        <v>496</v>
      </c>
      <c r="T339" t="s">
        <v>1838</v>
      </c>
      <c r="U339" t="s">
        <v>236</v>
      </c>
      <c r="V339">
        <v>6882</v>
      </c>
      <c r="W339" t="s">
        <v>1541</v>
      </c>
      <c r="X339" t="s">
        <v>109</v>
      </c>
      <c r="Y339" t="s">
        <v>109</v>
      </c>
      <c r="Z339" s="77" t="s">
        <v>257</v>
      </c>
      <c r="AA339" s="79">
        <v>688</v>
      </c>
      <c r="AB339" s="79" t="s">
        <v>237</v>
      </c>
      <c r="AC339" t="s">
        <v>118</v>
      </c>
      <c r="AD339" s="77" t="s">
        <v>118</v>
      </c>
      <c r="AE339" t="s">
        <v>118</v>
      </c>
      <c r="AF339" t="s">
        <v>118</v>
      </c>
      <c r="AG339" t="s">
        <v>4188</v>
      </c>
      <c r="AH339" t="s">
        <v>118</v>
      </c>
      <c r="AI339" t="s">
        <v>4189</v>
      </c>
    </row>
    <row r="340" spans="1:35">
      <c r="A340">
        <v>644</v>
      </c>
      <c r="B340" t="s">
        <v>74</v>
      </c>
      <c r="C340">
        <v>67839970</v>
      </c>
      <c r="D340">
        <v>67839971</v>
      </c>
      <c r="E340" t="s">
        <v>4190</v>
      </c>
      <c r="F340" t="s">
        <v>223</v>
      </c>
      <c r="G340" s="77" t="s">
        <v>261</v>
      </c>
      <c r="H340" t="s">
        <v>4191</v>
      </c>
      <c r="I340" t="s">
        <v>4192</v>
      </c>
      <c r="J340" t="s">
        <v>4193</v>
      </c>
      <c r="K340" t="s">
        <v>4194</v>
      </c>
      <c r="L340" t="s">
        <v>4195</v>
      </c>
      <c r="M340" t="s">
        <v>4196</v>
      </c>
      <c r="N340" t="s">
        <v>4197</v>
      </c>
      <c r="O340" t="s">
        <v>3882</v>
      </c>
      <c r="P340" t="s">
        <v>4198</v>
      </c>
      <c r="Q340" t="s">
        <v>4199</v>
      </c>
      <c r="R340" s="77" t="s">
        <v>4200</v>
      </c>
      <c r="S340">
        <v>495</v>
      </c>
      <c r="T340" t="s">
        <v>1838</v>
      </c>
      <c r="U340" t="s">
        <v>236</v>
      </c>
      <c r="V340">
        <v>1390</v>
      </c>
      <c r="W340" t="s">
        <v>481</v>
      </c>
      <c r="X340" t="s">
        <v>109</v>
      </c>
      <c r="Y340" t="s">
        <v>109</v>
      </c>
      <c r="Z340" s="77" t="s">
        <v>257</v>
      </c>
      <c r="AA340" s="79">
        <v>312</v>
      </c>
      <c r="AB340" s="79" t="s">
        <v>237</v>
      </c>
      <c r="AC340" t="s">
        <v>118</v>
      </c>
      <c r="AD340" s="77" t="s">
        <v>118</v>
      </c>
      <c r="AE340" t="s">
        <v>118</v>
      </c>
      <c r="AF340" t="s">
        <v>118</v>
      </c>
      <c r="AG340" t="s">
        <v>4201</v>
      </c>
      <c r="AH340" t="s">
        <v>118</v>
      </c>
      <c r="AI340" t="s">
        <v>4202</v>
      </c>
    </row>
    <row r="341" spans="1:35">
      <c r="A341">
        <v>645</v>
      </c>
      <c r="B341" t="s">
        <v>116</v>
      </c>
      <c r="C341">
        <v>17374861</v>
      </c>
      <c r="D341">
        <v>17374862</v>
      </c>
      <c r="E341" t="s">
        <v>4203</v>
      </c>
      <c r="F341" t="s">
        <v>261</v>
      </c>
      <c r="G341" s="77" t="s">
        <v>223</v>
      </c>
      <c r="H341" t="s">
        <v>857</v>
      </c>
      <c r="I341" t="s">
        <v>4204</v>
      </c>
      <c r="J341" t="s">
        <v>4205</v>
      </c>
      <c r="K341" t="s">
        <v>4206</v>
      </c>
      <c r="L341" t="s">
        <v>4207</v>
      </c>
      <c r="M341" t="s">
        <v>4208</v>
      </c>
      <c r="N341" t="s">
        <v>4209</v>
      </c>
      <c r="O341" t="s">
        <v>4210</v>
      </c>
      <c r="P341" t="s">
        <v>4211</v>
      </c>
      <c r="Q341" t="s">
        <v>1980</v>
      </c>
      <c r="R341" s="77" t="s">
        <v>2484</v>
      </c>
      <c r="S341">
        <v>495</v>
      </c>
      <c r="T341" t="s">
        <v>68</v>
      </c>
      <c r="U341" t="s">
        <v>256</v>
      </c>
      <c r="V341">
        <v>1851</v>
      </c>
      <c r="W341" t="s">
        <v>3410</v>
      </c>
      <c r="X341" t="s">
        <v>109</v>
      </c>
      <c r="Y341" t="s">
        <v>109</v>
      </c>
      <c r="Z341" s="77" t="s">
        <v>257</v>
      </c>
      <c r="AA341" s="79">
        <v>540</v>
      </c>
      <c r="AB341" s="79" t="s">
        <v>237</v>
      </c>
      <c r="AC341" t="s">
        <v>118</v>
      </c>
      <c r="AD341" s="77" t="s">
        <v>118</v>
      </c>
      <c r="AE341" t="s">
        <v>118</v>
      </c>
      <c r="AF341" t="s">
        <v>118</v>
      </c>
      <c r="AG341" t="s">
        <v>4212</v>
      </c>
      <c r="AH341" t="s">
        <v>118</v>
      </c>
      <c r="AI341" t="s">
        <v>4213</v>
      </c>
    </row>
    <row r="342" spans="1:35">
      <c r="A342">
        <v>646</v>
      </c>
      <c r="B342" t="s">
        <v>60</v>
      </c>
      <c r="C342">
        <v>81787754</v>
      </c>
      <c r="D342">
        <v>81787755</v>
      </c>
      <c r="E342" t="s">
        <v>4214</v>
      </c>
      <c r="F342" t="s">
        <v>261</v>
      </c>
      <c r="G342" s="77" t="s">
        <v>222</v>
      </c>
      <c r="H342" t="s">
        <v>2209</v>
      </c>
      <c r="I342" t="s">
        <v>4215</v>
      </c>
      <c r="J342" t="s">
        <v>4216</v>
      </c>
      <c r="K342" t="s">
        <v>4217</v>
      </c>
      <c r="L342" t="s">
        <v>4218</v>
      </c>
      <c r="M342" t="s">
        <v>2900</v>
      </c>
      <c r="N342" t="s">
        <v>4219</v>
      </c>
      <c r="O342" t="s">
        <v>1862</v>
      </c>
      <c r="P342" t="s">
        <v>3404</v>
      </c>
      <c r="Q342" t="s">
        <v>762</v>
      </c>
      <c r="R342" s="77" t="s">
        <v>4220</v>
      </c>
      <c r="S342">
        <v>493</v>
      </c>
      <c r="T342" t="s">
        <v>68</v>
      </c>
      <c r="U342" t="s">
        <v>236</v>
      </c>
      <c r="V342">
        <v>2906</v>
      </c>
      <c r="W342" t="s">
        <v>2751</v>
      </c>
      <c r="X342" t="s">
        <v>109</v>
      </c>
      <c r="Y342" t="s">
        <v>109</v>
      </c>
      <c r="Z342" s="77" t="s">
        <v>239</v>
      </c>
      <c r="AA342" s="79">
        <v>253</v>
      </c>
      <c r="AB342" s="79" t="s">
        <v>237</v>
      </c>
      <c r="AC342" t="s">
        <v>118</v>
      </c>
      <c r="AD342" s="77" t="s">
        <v>118</v>
      </c>
      <c r="AE342" t="s">
        <v>118</v>
      </c>
      <c r="AF342" t="s">
        <v>118</v>
      </c>
      <c r="AG342" t="s">
        <v>118</v>
      </c>
      <c r="AH342" t="s">
        <v>118</v>
      </c>
      <c r="AI342" t="s">
        <v>118</v>
      </c>
    </row>
    <row r="343" spans="1:35">
      <c r="A343">
        <v>647</v>
      </c>
      <c r="B343" t="s">
        <v>77</v>
      </c>
      <c r="C343">
        <v>36944243</v>
      </c>
      <c r="D343">
        <v>36944244</v>
      </c>
      <c r="E343" t="s">
        <v>4221</v>
      </c>
      <c r="F343" t="s">
        <v>243</v>
      </c>
      <c r="G343" s="77" t="s">
        <v>222</v>
      </c>
      <c r="H343" t="s">
        <v>4222</v>
      </c>
      <c r="I343" t="s">
        <v>4223</v>
      </c>
      <c r="J343" t="s">
        <v>4224</v>
      </c>
      <c r="K343" t="s">
        <v>4225</v>
      </c>
      <c r="L343" t="s">
        <v>4226</v>
      </c>
      <c r="M343" t="s">
        <v>4227</v>
      </c>
      <c r="N343" t="s">
        <v>4228</v>
      </c>
      <c r="O343" t="s">
        <v>4229</v>
      </c>
      <c r="P343" t="s">
        <v>4230</v>
      </c>
      <c r="Q343" t="s">
        <v>4231</v>
      </c>
      <c r="R343" s="77" t="s">
        <v>4232</v>
      </c>
      <c r="S343">
        <v>493</v>
      </c>
      <c r="T343" t="s">
        <v>68</v>
      </c>
      <c r="U343" t="s">
        <v>236</v>
      </c>
      <c r="V343">
        <v>20940</v>
      </c>
      <c r="W343" t="s">
        <v>804</v>
      </c>
      <c r="X343" t="s">
        <v>61</v>
      </c>
      <c r="Y343" t="s">
        <v>109</v>
      </c>
      <c r="Z343" s="77" t="s">
        <v>257</v>
      </c>
      <c r="AA343" s="79">
        <v>305</v>
      </c>
      <c r="AB343" s="79" t="s">
        <v>237</v>
      </c>
      <c r="AC343" t="s">
        <v>118</v>
      </c>
      <c r="AD343" s="77" t="s">
        <v>118</v>
      </c>
      <c r="AE343" t="s">
        <v>118</v>
      </c>
      <c r="AF343" t="s">
        <v>118</v>
      </c>
      <c r="AG343" t="s">
        <v>4233</v>
      </c>
      <c r="AH343" t="s">
        <v>118</v>
      </c>
      <c r="AI343" t="s">
        <v>4234</v>
      </c>
    </row>
    <row r="344" spans="1:35">
      <c r="A344">
        <v>648</v>
      </c>
      <c r="B344" t="s">
        <v>143</v>
      </c>
      <c r="C344">
        <v>132221376</v>
      </c>
      <c r="D344">
        <v>132221377</v>
      </c>
      <c r="E344" t="s">
        <v>4235</v>
      </c>
      <c r="F344" t="s">
        <v>243</v>
      </c>
      <c r="G344" s="77" t="s">
        <v>222</v>
      </c>
      <c r="H344" t="s">
        <v>4236</v>
      </c>
      <c r="I344" t="s">
        <v>4237</v>
      </c>
      <c r="J344" t="s">
        <v>4238</v>
      </c>
      <c r="K344" t="s">
        <v>4239</v>
      </c>
      <c r="L344" t="s">
        <v>4240</v>
      </c>
      <c r="M344" t="s">
        <v>4241</v>
      </c>
      <c r="N344" t="s">
        <v>4242</v>
      </c>
      <c r="O344" t="s">
        <v>4243</v>
      </c>
      <c r="P344" t="s">
        <v>4244</v>
      </c>
      <c r="Q344" t="s">
        <v>4245</v>
      </c>
      <c r="R344" s="77" t="s">
        <v>4246</v>
      </c>
      <c r="S344">
        <v>492</v>
      </c>
      <c r="T344" t="s">
        <v>235</v>
      </c>
      <c r="U344" t="s">
        <v>236</v>
      </c>
      <c r="V344">
        <v>24406</v>
      </c>
      <c r="W344" t="s">
        <v>1889</v>
      </c>
      <c r="X344" t="s">
        <v>61</v>
      </c>
      <c r="Y344" t="s">
        <v>109</v>
      </c>
      <c r="Z344" s="77" t="s">
        <v>257</v>
      </c>
      <c r="AA344" s="79">
        <v>724</v>
      </c>
      <c r="AB344" s="79" t="s">
        <v>237</v>
      </c>
      <c r="AC344" t="s">
        <v>118</v>
      </c>
      <c r="AD344" s="77" t="s">
        <v>118</v>
      </c>
      <c r="AE344" t="s">
        <v>118</v>
      </c>
      <c r="AF344" t="s">
        <v>118</v>
      </c>
      <c r="AG344" t="s">
        <v>118</v>
      </c>
      <c r="AH344" t="s">
        <v>118</v>
      </c>
      <c r="AI344" t="s">
        <v>118</v>
      </c>
    </row>
    <row r="345" spans="1:35">
      <c r="A345">
        <v>654</v>
      </c>
      <c r="B345" t="s">
        <v>73</v>
      </c>
      <c r="C345">
        <v>8484774</v>
      </c>
      <c r="D345">
        <v>8484775</v>
      </c>
      <c r="E345" t="s">
        <v>4247</v>
      </c>
      <c r="F345" t="s">
        <v>223</v>
      </c>
      <c r="G345" s="77" t="s">
        <v>243</v>
      </c>
      <c r="H345" t="s">
        <v>4248</v>
      </c>
      <c r="I345" t="s">
        <v>4249</v>
      </c>
      <c r="J345" t="s">
        <v>4250</v>
      </c>
      <c r="K345" t="s">
        <v>4251</v>
      </c>
      <c r="L345" t="s">
        <v>4252</v>
      </c>
      <c r="M345" t="s">
        <v>4253</v>
      </c>
      <c r="N345" t="s">
        <v>4254</v>
      </c>
      <c r="O345" t="s">
        <v>4255</v>
      </c>
      <c r="P345" t="s">
        <v>4256</v>
      </c>
      <c r="Q345" t="s">
        <v>4257</v>
      </c>
      <c r="R345" s="77" t="s">
        <v>4258</v>
      </c>
      <c r="S345">
        <v>490</v>
      </c>
      <c r="T345" t="s">
        <v>68</v>
      </c>
      <c r="U345" t="s">
        <v>236</v>
      </c>
      <c r="V345">
        <v>310</v>
      </c>
      <c r="W345" t="s">
        <v>1302</v>
      </c>
      <c r="X345" t="s">
        <v>61</v>
      </c>
      <c r="Y345" t="s">
        <v>109</v>
      </c>
      <c r="Z345" s="77" t="s">
        <v>239</v>
      </c>
      <c r="AA345" s="79">
        <v>428</v>
      </c>
      <c r="AB345" s="79" t="s">
        <v>237</v>
      </c>
      <c r="AC345" t="s">
        <v>118</v>
      </c>
      <c r="AD345" s="77" t="s">
        <v>118</v>
      </c>
      <c r="AE345" t="s">
        <v>118</v>
      </c>
      <c r="AF345" t="s">
        <v>118</v>
      </c>
      <c r="AG345" t="s">
        <v>118</v>
      </c>
      <c r="AH345" t="s">
        <v>118</v>
      </c>
      <c r="AI345" t="s">
        <v>118</v>
      </c>
    </row>
    <row r="346" spans="1:35">
      <c r="A346">
        <v>658</v>
      </c>
      <c r="B346" t="s">
        <v>454</v>
      </c>
      <c r="C346">
        <v>104497578</v>
      </c>
      <c r="D346">
        <v>104497579</v>
      </c>
      <c r="E346" t="s">
        <v>4259</v>
      </c>
      <c r="F346" t="s">
        <v>261</v>
      </c>
      <c r="G346" s="77" t="s">
        <v>223</v>
      </c>
      <c r="H346" t="s">
        <v>758</v>
      </c>
      <c r="I346" t="s">
        <v>4260</v>
      </c>
      <c r="J346" t="s">
        <v>251</v>
      </c>
      <c r="K346" t="s">
        <v>4261</v>
      </c>
      <c r="L346" t="s">
        <v>3052</v>
      </c>
      <c r="M346" t="s">
        <v>4086</v>
      </c>
      <c r="N346" t="s">
        <v>2559</v>
      </c>
      <c r="O346" t="s">
        <v>1533</v>
      </c>
      <c r="P346" t="s">
        <v>4262</v>
      </c>
      <c r="Q346" t="s">
        <v>2212</v>
      </c>
      <c r="R346" s="77" t="s">
        <v>4263</v>
      </c>
      <c r="S346">
        <v>489</v>
      </c>
      <c r="T346" t="s">
        <v>1838</v>
      </c>
      <c r="U346" t="s">
        <v>236</v>
      </c>
      <c r="V346">
        <v>1336</v>
      </c>
      <c r="W346" t="s">
        <v>1131</v>
      </c>
      <c r="X346" t="s">
        <v>109</v>
      </c>
      <c r="Y346" t="s">
        <v>109</v>
      </c>
      <c r="Z346" s="77" t="s">
        <v>257</v>
      </c>
      <c r="AA346" s="79">
        <v>1040</v>
      </c>
      <c r="AB346" s="79" t="s">
        <v>237</v>
      </c>
      <c r="AC346" t="s">
        <v>118</v>
      </c>
      <c r="AD346" s="77" t="s">
        <v>118</v>
      </c>
      <c r="AE346" t="s">
        <v>118</v>
      </c>
      <c r="AF346" t="s">
        <v>118</v>
      </c>
      <c r="AG346" t="s">
        <v>118</v>
      </c>
      <c r="AH346" t="s">
        <v>118</v>
      </c>
      <c r="AI346" t="s">
        <v>118</v>
      </c>
    </row>
    <row r="347" spans="1:35">
      <c r="A347">
        <v>659</v>
      </c>
      <c r="B347" t="s">
        <v>77</v>
      </c>
      <c r="C347">
        <v>34046192</v>
      </c>
      <c r="D347">
        <v>34046193</v>
      </c>
      <c r="E347" t="s">
        <v>4264</v>
      </c>
      <c r="F347" t="s">
        <v>243</v>
      </c>
      <c r="G347" s="77" t="s">
        <v>222</v>
      </c>
      <c r="H347" t="s">
        <v>4265</v>
      </c>
      <c r="I347" t="s">
        <v>4266</v>
      </c>
      <c r="J347" t="s">
        <v>4267</v>
      </c>
      <c r="K347" t="s">
        <v>4268</v>
      </c>
      <c r="L347" t="s">
        <v>4269</v>
      </c>
      <c r="M347" t="s">
        <v>4270</v>
      </c>
      <c r="N347" t="s">
        <v>4271</v>
      </c>
      <c r="O347" t="s">
        <v>4272</v>
      </c>
      <c r="P347" t="s">
        <v>4273</v>
      </c>
      <c r="Q347" t="s">
        <v>4274</v>
      </c>
      <c r="R347" s="77" t="s">
        <v>4275</v>
      </c>
      <c r="S347">
        <v>489</v>
      </c>
      <c r="T347" t="s">
        <v>255</v>
      </c>
      <c r="U347" t="s">
        <v>236</v>
      </c>
      <c r="V347">
        <v>3123</v>
      </c>
      <c r="W347" t="s">
        <v>1073</v>
      </c>
      <c r="X347" t="s">
        <v>61</v>
      </c>
      <c r="Y347" t="s">
        <v>109</v>
      </c>
      <c r="Z347" s="77" t="s">
        <v>257</v>
      </c>
      <c r="AA347" s="79">
        <v>534</v>
      </c>
      <c r="AB347" s="79" t="s">
        <v>206</v>
      </c>
      <c r="AC347" t="s">
        <v>4276</v>
      </c>
      <c r="AD347" s="77" t="s">
        <v>4277</v>
      </c>
      <c r="AE347" t="s">
        <v>118</v>
      </c>
      <c r="AF347" t="s">
        <v>118</v>
      </c>
      <c r="AG347" t="s">
        <v>118</v>
      </c>
      <c r="AH347" t="s">
        <v>118</v>
      </c>
      <c r="AI347" t="s">
        <v>118</v>
      </c>
    </row>
    <row r="348" spans="1:35">
      <c r="A348">
        <v>660</v>
      </c>
      <c r="B348" t="s">
        <v>164</v>
      </c>
      <c r="C348">
        <v>92008866</v>
      </c>
      <c r="D348">
        <v>92008867</v>
      </c>
      <c r="E348" t="s">
        <v>4278</v>
      </c>
      <c r="F348" t="s">
        <v>223</v>
      </c>
      <c r="G348" s="77" t="s">
        <v>222</v>
      </c>
      <c r="H348" t="s">
        <v>2028</v>
      </c>
      <c r="I348" t="s">
        <v>4279</v>
      </c>
      <c r="J348" t="s">
        <v>4280</v>
      </c>
      <c r="K348" t="s">
        <v>4281</v>
      </c>
      <c r="L348" t="s">
        <v>4282</v>
      </c>
      <c r="M348" t="s">
        <v>2209</v>
      </c>
      <c r="N348" t="s">
        <v>4283</v>
      </c>
      <c r="O348" t="s">
        <v>829</v>
      </c>
      <c r="P348" t="s">
        <v>250</v>
      </c>
      <c r="Q348" t="s">
        <v>4284</v>
      </c>
      <c r="R348" s="77" t="s">
        <v>4285</v>
      </c>
      <c r="S348">
        <v>488</v>
      </c>
      <c r="T348" t="s">
        <v>520</v>
      </c>
      <c r="U348" t="s">
        <v>236</v>
      </c>
      <c r="V348">
        <v>1045</v>
      </c>
      <c r="W348" t="s">
        <v>536</v>
      </c>
      <c r="X348" t="s">
        <v>109</v>
      </c>
      <c r="Y348" t="s">
        <v>109</v>
      </c>
      <c r="Z348" s="77" t="s">
        <v>239</v>
      </c>
      <c r="AA348" s="79">
        <v>919</v>
      </c>
      <c r="AB348" s="79" t="s">
        <v>237</v>
      </c>
      <c r="AC348" t="s">
        <v>118</v>
      </c>
      <c r="AD348" s="77" t="s">
        <v>118</v>
      </c>
      <c r="AE348" t="s">
        <v>118</v>
      </c>
      <c r="AF348" t="s">
        <v>118</v>
      </c>
      <c r="AG348" t="s">
        <v>4286</v>
      </c>
      <c r="AH348" t="s">
        <v>118</v>
      </c>
      <c r="AI348" t="s">
        <v>4287</v>
      </c>
    </row>
    <row r="349" spans="1:35">
      <c r="A349">
        <v>666</v>
      </c>
      <c r="B349" t="s">
        <v>482</v>
      </c>
      <c r="C349">
        <v>119941452</v>
      </c>
      <c r="D349">
        <v>119941453</v>
      </c>
      <c r="E349" t="s">
        <v>4288</v>
      </c>
      <c r="F349" t="s">
        <v>243</v>
      </c>
      <c r="G349" s="77" t="s">
        <v>222</v>
      </c>
      <c r="H349" t="s">
        <v>4289</v>
      </c>
      <c r="I349" t="s">
        <v>4290</v>
      </c>
      <c r="J349" t="s">
        <v>4291</v>
      </c>
      <c r="K349" t="s">
        <v>4292</v>
      </c>
      <c r="L349" t="s">
        <v>4293</v>
      </c>
      <c r="M349" t="s">
        <v>4294</v>
      </c>
      <c r="N349" t="s">
        <v>4295</v>
      </c>
      <c r="O349" t="s">
        <v>4296</v>
      </c>
      <c r="P349" t="s">
        <v>4297</v>
      </c>
      <c r="Q349" t="s">
        <v>4298</v>
      </c>
      <c r="R349" s="77" t="s">
        <v>4299</v>
      </c>
      <c r="S349">
        <v>485</v>
      </c>
      <c r="T349" t="s">
        <v>68</v>
      </c>
      <c r="U349" t="s">
        <v>256</v>
      </c>
      <c r="V349">
        <v>262</v>
      </c>
      <c r="W349" t="s">
        <v>1889</v>
      </c>
      <c r="X349" t="s">
        <v>61</v>
      </c>
      <c r="Y349" t="s">
        <v>109</v>
      </c>
      <c r="Z349" s="77" t="s">
        <v>257</v>
      </c>
      <c r="AA349" s="79">
        <v>204</v>
      </c>
      <c r="AB349" s="79" t="s">
        <v>237</v>
      </c>
      <c r="AC349" t="s">
        <v>118</v>
      </c>
      <c r="AD349" s="77" t="s">
        <v>118</v>
      </c>
      <c r="AE349" t="s">
        <v>118</v>
      </c>
      <c r="AF349" t="s">
        <v>118</v>
      </c>
      <c r="AG349" t="s">
        <v>118</v>
      </c>
      <c r="AH349" t="s">
        <v>118</v>
      </c>
      <c r="AI349" t="s">
        <v>118</v>
      </c>
    </row>
    <row r="350" spans="1:35">
      <c r="A350">
        <v>676</v>
      </c>
      <c r="B350" t="s">
        <v>778</v>
      </c>
      <c r="C350">
        <v>85835221</v>
      </c>
      <c r="D350">
        <v>85835222</v>
      </c>
      <c r="E350" t="s">
        <v>4300</v>
      </c>
      <c r="F350" t="s">
        <v>223</v>
      </c>
      <c r="G350" s="77" t="s">
        <v>243</v>
      </c>
      <c r="H350" t="s">
        <v>4301</v>
      </c>
      <c r="I350" t="s">
        <v>4302</v>
      </c>
      <c r="J350" t="s">
        <v>4303</v>
      </c>
      <c r="K350" t="s">
        <v>4304</v>
      </c>
      <c r="L350" t="s">
        <v>3583</v>
      </c>
      <c r="M350" t="s">
        <v>867</v>
      </c>
      <c r="N350" t="s">
        <v>4305</v>
      </c>
      <c r="O350" t="s">
        <v>4306</v>
      </c>
      <c r="P350" t="s">
        <v>4307</v>
      </c>
      <c r="Q350" t="s">
        <v>4308</v>
      </c>
      <c r="R350" s="77" t="s">
        <v>4309</v>
      </c>
      <c r="S350">
        <v>479</v>
      </c>
      <c r="T350" t="s">
        <v>1838</v>
      </c>
      <c r="U350" t="s">
        <v>236</v>
      </c>
      <c r="V350">
        <v>17959</v>
      </c>
      <c r="W350" t="s">
        <v>746</v>
      </c>
      <c r="X350" t="s">
        <v>109</v>
      </c>
      <c r="Y350" t="s">
        <v>109</v>
      </c>
      <c r="Z350" s="77" t="s">
        <v>239</v>
      </c>
      <c r="AA350" s="79">
        <v>502</v>
      </c>
      <c r="AB350" s="79" t="s">
        <v>237</v>
      </c>
      <c r="AC350" t="s">
        <v>118</v>
      </c>
      <c r="AD350" s="77" t="s">
        <v>118</v>
      </c>
      <c r="AE350" t="s">
        <v>118</v>
      </c>
      <c r="AF350" t="s">
        <v>118</v>
      </c>
      <c r="AG350" t="s">
        <v>4310</v>
      </c>
      <c r="AH350" t="s">
        <v>118</v>
      </c>
      <c r="AI350" t="s">
        <v>4311</v>
      </c>
    </row>
    <row r="351" spans="1:35">
      <c r="A351">
        <v>679</v>
      </c>
      <c r="B351" t="s">
        <v>60</v>
      </c>
      <c r="C351">
        <v>129319839</v>
      </c>
      <c r="D351">
        <v>129319840</v>
      </c>
      <c r="E351" t="s">
        <v>4312</v>
      </c>
      <c r="F351" t="s">
        <v>261</v>
      </c>
      <c r="G351" s="77" t="s">
        <v>243</v>
      </c>
      <c r="H351" t="s">
        <v>4313</v>
      </c>
      <c r="I351" t="s">
        <v>4314</v>
      </c>
      <c r="J351" t="s">
        <v>4315</v>
      </c>
      <c r="K351" t="s">
        <v>4316</v>
      </c>
      <c r="L351" t="s">
        <v>4317</v>
      </c>
      <c r="M351" t="s">
        <v>4318</v>
      </c>
      <c r="N351" t="s">
        <v>3124</v>
      </c>
      <c r="O351" t="s">
        <v>4319</v>
      </c>
      <c r="P351" t="s">
        <v>4320</v>
      </c>
      <c r="Q351" t="s">
        <v>4321</v>
      </c>
      <c r="R351" s="77" t="s">
        <v>4322</v>
      </c>
      <c r="S351">
        <v>477</v>
      </c>
      <c r="T351" t="s">
        <v>1838</v>
      </c>
      <c r="U351" t="s">
        <v>236</v>
      </c>
      <c r="V351">
        <v>31278</v>
      </c>
      <c r="W351" t="s">
        <v>3410</v>
      </c>
      <c r="X351" t="s">
        <v>109</v>
      </c>
      <c r="Y351" t="s">
        <v>109</v>
      </c>
      <c r="Z351" s="77" t="s">
        <v>239</v>
      </c>
      <c r="AA351" s="79">
        <v>511</v>
      </c>
      <c r="AB351" s="79" t="s">
        <v>237</v>
      </c>
      <c r="AC351" t="s">
        <v>118</v>
      </c>
      <c r="AD351" s="77" t="s">
        <v>118</v>
      </c>
      <c r="AE351" t="s">
        <v>118</v>
      </c>
      <c r="AF351" t="s">
        <v>118</v>
      </c>
      <c r="AG351" t="s">
        <v>118</v>
      </c>
      <c r="AH351" t="s">
        <v>118</v>
      </c>
      <c r="AI351" t="s">
        <v>118</v>
      </c>
    </row>
    <row r="352" spans="1:35">
      <c r="A352">
        <v>684</v>
      </c>
      <c r="B352" t="s">
        <v>766</v>
      </c>
      <c r="C352">
        <v>49250456</v>
      </c>
      <c r="D352">
        <v>49250457</v>
      </c>
      <c r="E352" t="s">
        <v>4323</v>
      </c>
      <c r="F352" t="s">
        <v>243</v>
      </c>
      <c r="G352" s="77" t="s">
        <v>222</v>
      </c>
      <c r="H352" t="s">
        <v>2469</v>
      </c>
      <c r="I352" t="s">
        <v>4324</v>
      </c>
      <c r="J352" t="s">
        <v>4325</v>
      </c>
      <c r="K352" t="s">
        <v>4326</v>
      </c>
      <c r="L352" t="s">
        <v>1201</v>
      </c>
      <c r="M352" t="s">
        <v>3608</v>
      </c>
      <c r="N352" t="s">
        <v>4327</v>
      </c>
      <c r="O352" t="s">
        <v>4328</v>
      </c>
      <c r="P352" t="s">
        <v>4329</v>
      </c>
      <c r="Q352" t="s">
        <v>1089</v>
      </c>
      <c r="R352" s="77" t="s">
        <v>2597</v>
      </c>
      <c r="S352">
        <v>475</v>
      </c>
      <c r="T352" t="s">
        <v>68</v>
      </c>
      <c r="U352" t="s">
        <v>236</v>
      </c>
      <c r="V352">
        <v>801</v>
      </c>
      <c r="W352" t="s">
        <v>995</v>
      </c>
      <c r="X352" t="s">
        <v>109</v>
      </c>
      <c r="Y352" t="s">
        <v>109</v>
      </c>
      <c r="Z352" s="77" t="s">
        <v>257</v>
      </c>
      <c r="AA352" s="79">
        <v>181</v>
      </c>
      <c r="AB352" s="79" t="s">
        <v>237</v>
      </c>
      <c r="AC352" t="s">
        <v>118</v>
      </c>
      <c r="AD352" s="77" t="s">
        <v>118</v>
      </c>
      <c r="AE352" t="s">
        <v>118</v>
      </c>
      <c r="AF352" t="s">
        <v>118</v>
      </c>
      <c r="AG352" t="s">
        <v>118</v>
      </c>
      <c r="AH352" t="s">
        <v>118</v>
      </c>
      <c r="AI352" t="s">
        <v>118</v>
      </c>
    </row>
    <row r="353" spans="1:35">
      <c r="A353">
        <v>685</v>
      </c>
      <c r="B353" t="s">
        <v>454</v>
      </c>
      <c r="C353">
        <v>116743440</v>
      </c>
      <c r="D353">
        <v>116743441</v>
      </c>
      <c r="E353" t="s">
        <v>4330</v>
      </c>
      <c r="F353" t="s">
        <v>223</v>
      </c>
      <c r="G353" s="77" t="s">
        <v>222</v>
      </c>
      <c r="H353" t="s">
        <v>4331</v>
      </c>
      <c r="I353" t="s">
        <v>4332</v>
      </c>
      <c r="J353" t="s">
        <v>4333</v>
      </c>
      <c r="K353" t="s">
        <v>4334</v>
      </c>
      <c r="L353" t="s">
        <v>4335</v>
      </c>
      <c r="M353" t="s">
        <v>4336</v>
      </c>
      <c r="N353" t="s">
        <v>4337</v>
      </c>
      <c r="O353" t="s">
        <v>4338</v>
      </c>
      <c r="P353" t="s">
        <v>4339</v>
      </c>
      <c r="Q353" t="s">
        <v>4340</v>
      </c>
      <c r="R353" s="77" t="s">
        <v>4341</v>
      </c>
      <c r="S353">
        <v>475</v>
      </c>
      <c r="T353" t="s">
        <v>520</v>
      </c>
      <c r="U353" t="s">
        <v>236</v>
      </c>
      <c r="V353">
        <v>264</v>
      </c>
      <c r="W353" t="s">
        <v>1302</v>
      </c>
      <c r="X353" t="s">
        <v>61</v>
      </c>
      <c r="Y353" t="s">
        <v>109</v>
      </c>
      <c r="Z353" s="77" t="s">
        <v>239</v>
      </c>
      <c r="AA353" s="79">
        <v>67</v>
      </c>
      <c r="AB353" s="79" t="s">
        <v>206</v>
      </c>
      <c r="AC353" t="s">
        <v>4342</v>
      </c>
      <c r="AD353" s="77" t="s">
        <v>4343</v>
      </c>
      <c r="AE353" t="s">
        <v>118</v>
      </c>
      <c r="AF353" t="s">
        <v>118</v>
      </c>
      <c r="AG353" t="s">
        <v>4344</v>
      </c>
      <c r="AH353" t="s">
        <v>118</v>
      </c>
      <c r="AI353" t="s">
        <v>4345</v>
      </c>
    </row>
    <row r="354" spans="1:35">
      <c r="A354">
        <v>687</v>
      </c>
      <c r="B354" t="s">
        <v>147</v>
      </c>
      <c r="C354">
        <v>116306769</v>
      </c>
      <c r="D354">
        <v>116306770</v>
      </c>
      <c r="E354" t="s">
        <v>4346</v>
      </c>
      <c r="F354" t="s">
        <v>222</v>
      </c>
      <c r="G354" s="77" t="s">
        <v>243</v>
      </c>
      <c r="H354" t="s">
        <v>4347</v>
      </c>
      <c r="I354" t="s">
        <v>4348</v>
      </c>
      <c r="J354" t="s">
        <v>4349</v>
      </c>
      <c r="K354" t="s">
        <v>4350</v>
      </c>
      <c r="L354" t="s">
        <v>4351</v>
      </c>
      <c r="M354" t="s">
        <v>4352</v>
      </c>
      <c r="N354" t="s">
        <v>4353</v>
      </c>
      <c r="O354" t="s">
        <v>4354</v>
      </c>
      <c r="P354" t="s">
        <v>4355</v>
      </c>
      <c r="Q354" t="s">
        <v>331</v>
      </c>
      <c r="R354" s="77" t="s">
        <v>4356</v>
      </c>
      <c r="S354">
        <v>475</v>
      </c>
      <c r="T354" t="s">
        <v>520</v>
      </c>
      <c r="U354" t="s">
        <v>236</v>
      </c>
      <c r="V354">
        <v>11631</v>
      </c>
      <c r="W354" t="s">
        <v>661</v>
      </c>
      <c r="X354" t="s">
        <v>109</v>
      </c>
      <c r="Y354" t="s">
        <v>109</v>
      </c>
      <c r="Z354" s="77" t="s">
        <v>257</v>
      </c>
      <c r="AA354" s="79">
        <v>1165</v>
      </c>
      <c r="AB354" s="79" t="s">
        <v>237</v>
      </c>
      <c r="AC354" t="s">
        <v>118</v>
      </c>
      <c r="AD354" s="77" t="s">
        <v>118</v>
      </c>
      <c r="AE354" t="s">
        <v>118</v>
      </c>
      <c r="AF354" t="s">
        <v>118</v>
      </c>
      <c r="AG354" t="s">
        <v>118</v>
      </c>
      <c r="AH354" t="s">
        <v>118</v>
      </c>
      <c r="AI354" t="s">
        <v>118</v>
      </c>
    </row>
    <row r="355" spans="1:35">
      <c r="A355">
        <v>689</v>
      </c>
      <c r="B355" t="s">
        <v>60</v>
      </c>
      <c r="C355">
        <v>101608539</v>
      </c>
      <c r="D355">
        <v>101608540</v>
      </c>
      <c r="E355" t="s">
        <v>4357</v>
      </c>
      <c r="F355" t="s">
        <v>243</v>
      </c>
      <c r="G355" s="77" t="s">
        <v>222</v>
      </c>
      <c r="H355" t="s">
        <v>4358</v>
      </c>
      <c r="I355" t="s">
        <v>4359</v>
      </c>
      <c r="J355" t="s">
        <v>4360</v>
      </c>
      <c r="K355" t="s">
        <v>4361</v>
      </c>
      <c r="L355" t="s">
        <v>4362</v>
      </c>
      <c r="M355" t="s">
        <v>4363</v>
      </c>
      <c r="N355" t="s">
        <v>4364</v>
      </c>
      <c r="O355" t="s">
        <v>4365</v>
      </c>
      <c r="P355" t="s">
        <v>4366</v>
      </c>
      <c r="Q355" t="s">
        <v>4367</v>
      </c>
      <c r="R355" s="77" t="s">
        <v>4368</v>
      </c>
      <c r="S355">
        <v>473</v>
      </c>
      <c r="T355" t="s">
        <v>1838</v>
      </c>
      <c r="U355" t="s">
        <v>236</v>
      </c>
      <c r="V355">
        <v>811</v>
      </c>
      <c r="W355" t="s">
        <v>627</v>
      </c>
      <c r="X355" t="s">
        <v>61</v>
      </c>
      <c r="Y355" t="s">
        <v>109</v>
      </c>
      <c r="Z355" s="77" t="s">
        <v>257</v>
      </c>
      <c r="AA355" s="79">
        <v>84</v>
      </c>
      <c r="AB355" s="79" t="s">
        <v>206</v>
      </c>
      <c r="AC355" t="s">
        <v>4369</v>
      </c>
      <c r="AD355" s="77" t="s">
        <v>4370</v>
      </c>
      <c r="AE355" t="s">
        <v>118</v>
      </c>
      <c r="AF355" t="s">
        <v>118</v>
      </c>
      <c r="AG355" t="s">
        <v>4371</v>
      </c>
      <c r="AH355" t="s">
        <v>118</v>
      </c>
      <c r="AI355" t="s">
        <v>118</v>
      </c>
    </row>
    <row r="356" spans="1:35">
      <c r="A356">
        <v>690</v>
      </c>
      <c r="B356" t="s">
        <v>778</v>
      </c>
      <c r="C356">
        <v>47144141</v>
      </c>
      <c r="D356">
        <v>47144142</v>
      </c>
      <c r="E356" t="s">
        <v>4372</v>
      </c>
      <c r="F356" t="s">
        <v>223</v>
      </c>
      <c r="G356" s="77" t="s">
        <v>222</v>
      </c>
      <c r="H356" t="s">
        <v>4373</v>
      </c>
      <c r="I356" t="s">
        <v>4374</v>
      </c>
      <c r="J356" t="s">
        <v>4375</v>
      </c>
      <c r="K356" t="s">
        <v>4376</v>
      </c>
      <c r="L356" t="s">
        <v>2740</v>
      </c>
      <c r="M356" t="s">
        <v>3122</v>
      </c>
      <c r="N356" t="s">
        <v>4377</v>
      </c>
      <c r="O356" t="s">
        <v>1967</v>
      </c>
      <c r="P356" t="s">
        <v>505</v>
      </c>
      <c r="Q356" t="s">
        <v>4378</v>
      </c>
      <c r="R356" s="77" t="s">
        <v>2114</v>
      </c>
      <c r="S356">
        <v>473</v>
      </c>
      <c r="T356" t="s">
        <v>68</v>
      </c>
      <c r="U356" t="s">
        <v>236</v>
      </c>
      <c r="V356">
        <v>728</v>
      </c>
      <c r="W356" t="s">
        <v>746</v>
      </c>
      <c r="X356" t="s">
        <v>109</v>
      </c>
      <c r="Y356" t="s">
        <v>109</v>
      </c>
      <c r="Z356" s="77" t="s">
        <v>239</v>
      </c>
      <c r="AA356" s="79">
        <v>139</v>
      </c>
      <c r="AB356" s="79" t="s">
        <v>237</v>
      </c>
      <c r="AC356" t="s">
        <v>118</v>
      </c>
      <c r="AD356" s="77" t="s">
        <v>118</v>
      </c>
      <c r="AE356" t="s">
        <v>118</v>
      </c>
      <c r="AF356" t="s">
        <v>118</v>
      </c>
      <c r="AG356" t="s">
        <v>118</v>
      </c>
      <c r="AH356" t="s">
        <v>118</v>
      </c>
      <c r="AI356" t="s">
        <v>118</v>
      </c>
    </row>
    <row r="357" spans="1:35">
      <c r="A357">
        <v>691</v>
      </c>
      <c r="B357" t="s">
        <v>648</v>
      </c>
      <c r="C357">
        <v>31726881</v>
      </c>
      <c r="D357">
        <v>31726882</v>
      </c>
      <c r="E357" t="s">
        <v>4379</v>
      </c>
      <c r="F357" t="s">
        <v>243</v>
      </c>
      <c r="G357" s="77" t="s">
        <v>222</v>
      </c>
      <c r="H357" t="s">
        <v>4380</v>
      </c>
      <c r="I357" t="s">
        <v>4381</v>
      </c>
      <c r="J357" t="s">
        <v>4382</v>
      </c>
      <c r="K357" t="s">
        <v>4383</v>
      </c>
      <c r="L357" t="s">
        <v>4384</v>
      </c>
      <c r="M357" t="s">
        <v>2233</v>
      </c>
      <c r="N357" t="s">
        <v>1551</v>
      </c>
      <c r="O357" t="s">
        <v>3962</v>
      </c>
      <c r="P357" t="s">
        <v>2530</v>
      </c>
      <c r="Q357" t="s">
        <v>4385</v>
      </c>
      <c r="R357" s="77" t="s">
        <v>4386</v>
      </c>
      <c r="S357">
        <v>473</v>
      </c>
      <c r="T357" t="s">
        <v>520</v>
      </c>
      <c r="U357" t="s">
        <v>256</v>
      </c>
      <c r="V357">
        <v>12719</v>
      </c>
      <c r="W357" t="s">
        <v>873</v>
      </c>
      <c r="X357" t="s">
        <v>109</v>
      </c>
      <c r="Y357" t="s">
        <v>109</v>
      </c>
      <c r="Z357" s="77" t="s">
        <v>257</v>
      </c>
      <c r="AA357" s="79">
        <v>208</v>
      </c>
      <c r="AB357" s="79" t="s">
        <v>237</v>
      </c>
      <c r="AC357" t="s">
        <v>118</v>
      </c>
      <c r="AD357" s="77" t="s">
        <v>118</v>
      </c>
      <c r="AE357" t="s">
        <v>118</v>
      </c>
      <c r="AF357" t="s">
        <v>118</v>
      </c>
      <c r="AG357" t="s">
        <v>118</v>
      </c>
      <c r="AH357" t="s">
        <v>118</v>
      </c>
      <c r="AI357" t="s">
        <v>118</v>
      </c>
    </row>
    <row r="358" spans="1:35">
      <c r="A358">
        <v>695</v>
      </c>
      <c r="B358" t="s">
        <v>116</v>
      </c>
      <c r="C358">
        <v>57697801</v>
      </c>
      <c r="D358">
        <v>57697802</v>
      </c>
      <c r="E358" t="s">
        <v>4387</v>
      </c>
      <c r="F358" t="s">
        <v>223</v>
      </c>
      <c r="G358" s="77" t="s">
        <v>261</v>
      </c>
      <c r="H358" t="s">
        <v>4388</v>
      </c>
      <c r="I358" t="s">
        <v>4389</v>
      </c>
      <c r="J358" t="s">
        <v>4390</v>
      </c>
      <c r="K358" t="s">
        <v>4391</v>
      </c>
      <c r="L358" t="s">
        <v>4392</v>
      </c>
      <c r="M358" t="s">
        <v>4393</v>
      </c>
      <c r="N358" t="s">
        <v>4394</v>
      </c>
      <c r="O358" t="s">
        <v>4395</v>
      </c>
      <c r="P358" t="s">
        <v>4396</v>
      </c>
      <c r="Q358" t="s">
        <v>4397</v>
      </c>
      <c r="R358" s="77" t="s">
        <v>4398</v>
      </c>
      <c r="S358">
        <v>471</v>
      </c>
      <c r="T358" t="s">
        <v>68</v>
      </c>
      <c r="U358" t="s">
        <v>236</v>
      </c>
      <c r="V358">
        <v>3417</v>
      </c>
      <c r="W358" t="s">
        <v>3118</v>
      </c>
      <c r="X358" t="s">
        <v>61</v>
      </c>
      <c r="Y358" t="s">
        <v>109</v>
      </c>
      <c r="Z358" s="77" t="s">
        <v>257</v>
      </c>
      <c r="AA358" s="79">
        <v>641</v>
      </c>
      <c r="AB358" s="79" t="s">
        <v>237</v>
      </c>
      <c r="AC358" t="s">
        <v>118</v>
      </c>
      <c r="AD358" s="77" t="s">
        <v>118</v>
      </c>
      <c r="AE358" t="s">
        <v>118</v>
      </c>
      <c r="AF358" t="s">
        <v>118</v>
      </c>
      <c r="AG358" t="s">
        <v>4399</v>
      </c>
      <c r="AH358" t="s">
        <v>118</v>
      </c>
      <c r="AI358" t="s">
        <v>4400</v>
      </c>
    </row>
    <row r="359" spans="1:35">
      <c r="A359">
        <v>698</v>
      </c>
      <c r="B359" t="s">
        <v>220</v>
      </c>
      <c r="C359">
        <v>128575741</v>
      </c>
      <c r="D359">
        <v>128575742</v>
      </c>
      <c r="E359" t="s">
        <v>4401</v>
      </c>
      <c r="F359" t="s">
        <v>243</v>
      </c>
      <c r="G359" s="77" t="s">
        <v>261</v>
      </c>
      <c r="H359" t="s">
        <v>4402</v>
      </c>
      <c r="I359" t="s">
        <v>4403</v>
      </c>
      <c r="J359" t="s">
        <v>4404</v>
      </c>
      <c r="K359" t="s">
        <v>4405</v>
      </c>
      <c r="L359" t="s">
        <v>4066</v>
      </c>
      <c r="M359" t="s">
        <v>4406</v>
      </c>
      <c r="N359" t="s">
        <v>4407</v>
      </c>
      <c r="O359" t="s">
        <v>4408</v>
      </c>
      <c r="P359" t="s">
        <v>2630</v>
      </c>
      <c r="Q359" t="s">
        <v>3305</v>
      </c>
      <c r="R359" s="77" t="s">
        <v>4261</v>
      </c>
      <c r="S359">
        <v>470</v>
      </c>
      <c r="T359" t="s">
        <v>68</v>
      </c>
      <c r="U359" t="s">
        <v>256</v>
      </c>
      <c r="V359">
        <v>2115</v>
      </c>
      <c r="W359" t="s">
        <v>1194</v>
      </c>
      <c r="X359" t="s">
        <v>109</v>
      </c>
      <c r="Y359" t="s">
        <v>109</v>
      </c>
      <c r="Z359" s="77" t="s">
        <v>239</v>
      </c>
      <c r="AA359" s="79">
        <v>1129</v>
      </c>
      <c r="AB359" s="79" t="s">
        <v>237</v>
      </c>
      <c r="AC359" t="s">
        <v>118</v>
      </c>
      <c r="AD359" s="77" t="s">
        <v>118</v>
      </c>
      <c r="AE359" t="s">
        <v>118</v>
      </c>
      <c r="AF359" t="s">
        <v>118</v>
      </c>
      <c r="AG359" t="s">
        <v>118</v>
      </c>
      <c r="AH359" t="s">
        <v>118</v>
      </c>
      <c r="AI359" t="s">
        <v>118</v>
      </c>
    </row>
    <row r="360" spans="1:35">
      <c r="A360">
        <v>699</v>
      </c>
      <c r="B360" t="s">
        <v>454</v>
      </c>
      <c r="C360">
        <v>116016887</v>
      </c>
      <c r="D360">
        <v>116016888</v>
      </c>
      <c r="E360" t="s">
        <v>4409</v>
      </c>
      <c r="F360" t="s">
        <v>243</v>
      </c>
      <c r="G360" s="77" t="s">
        <v>222</v>
      </c>
      <c r="H360" t="s">
        <v>4410</v>
      </c>
      <c r="I360" t="s">
        <v>4411</v>
      </c>
      <c r="J360" t="s">
        <v>4412</v>
      </c>
      <c r="K360" t="s">
        <v>4413</v>
      </c>
      <c r="L360" t="s">
        <v>2077</v>
      </c>
      <c r="M360" t="s">
        <v>4414</v>
      </c>
      <c r="N360" t="s">
        <v>1120</v>
      </c>
      <c r="O360" t="s">
        <v>4415</v>
      </c>
      <c r="P360" t="s">
        <v>4416</v>
      </c>
      <c r="Q360" t="s">
        <v>4417</v>
      </c>
      <c r="R360" s="77" t="s">
        <v>4418</v>
      </c>
      <c r="S360">
        <v>470</v>
      </c>
      <c r="T360" t="s">
        <v>1838</v>
      </c>
      <c r="U360" t="s">
        <v>236</v>
      </c>
      <c r="V360">
        <v>2603</v>
      </c>
      <c r="W360" t="s">
        <v>915</v>
      </c>
      <c r="X360" t="s">
        <v>109</v>
      </c>
      <c r="Y360" t="s">
        <v>109</v>
      </c>
      <c r="Z360" s="77" t="s">
        <v>257</v>
      </c>
      <c r="AA360" s="79">
        <v>897</v>
      </c>
      <c r="AB360" s="79" t="s">
        <v>237</v>
      </c>
      <c r="AC360" t="s">
        <v>118</v>
      </c>
      <c r="AD360" s="77" t="s">
        <v>118</v>
      </c>
      <c r="AE360" t="s">
        <v>118</v>
      </c>
      <c r="AF360" t="s">
        <v>118</v>
      </c>
      <c r="AG360" t="s">
        <v>118</v>
      </c>
      <c r="AH360" t="s">
        <v>118</v>
      </c>
      <c r="AI360" t="s">
        <v>118</v>
      </c>
    </row>
    <row r="361" spans="1:35">
      <c r="A361">
        <v>701</v>
      </c>
      <c r="B361" t="s">
        <v>182</v>
      </c>
      <c r="C361">
        <v>84408539</v>
      </c>
      <c r="D361">
        <v>84408540</v>
      </c>
      <c r="E361" t="s">
        <v>4419</v>
      </c>
      <c r="F361" t="s">
        <v>243</v>
      </c>
      <c r="G361" s="77" t="s">
        <v>222</v>
      </c>
      <c r="H361" t="s">
        <v>4420</v>
      </c>
      <c r="I361" t="s">
        <v>4421</v>
      </c>
      <c r="J361" t="s">
        <v>3789</v>
      </c>
      <c r="K361" t="s">
        <v>4422</v>
      </c>
      <c r="L361" t="s">
        <v>2412</v>
      </c>
      <c r="M361" t="s">
        <v>4423</v>
      </c>
      <c r="N361" t="s">
        <v>4424</v>
      </c>
      <c r="O361" t="s">
        <v>4425</v>
      </c>
      <c r="P361" t="s">
        <v>4426</v>
      </c>
      <c r="Q361" t="s">
        <v>3261</v>
      </c>
      <c r="R361" s="77" t="s">
        <v>4427</v>
      </c>
      <c r="S361">
        <v>469</v>
      </c>
      <c r="T361" t="s">
        <v>68</v>
      </c>
      <c r="U361" t="s">
        <v>236</v>
      </c>
      <c r="V361">
        <v>149</v>
      </c>
      <c r="W361" t="s">
        <v>451</v>
      </c>
      <c r="X361" t="s">
        <v>109</v>
      </c>
      <c r="Y361" t="s">
        <v>109</v>
      </c>
      <c r="Z361" s="77" t="s">
        <v>257</v>
      </c>
      <c r="AA361" s="79">
        <v>701</v>
      </c>
      <c r="AB361" s="79" t="s">
        <v>237</v>
      </c>
      <c r="AC361" t="s">
        <v>118</v>
      </c>
      <c r="AD361" s="77" t="s">
        <v>118</v>
      </c>
      <c r="AE361" t="s">
        <v>118</v>
      </c>
      <c r="AF361" t="s">
        <v>118</v>
      </c>
      <c r="AG361" t="s">
        <v>118</v>
      </c>
      <c r="AH361" t="s">
        <v>118</v>
      </c>
      <c r="AI361" t="s">
        <v>118</v>
      </c>
    </row>
    <row r="362" spans="1:35">
      <c r="A362">
        <v>704</v>
      </c>
      <c r="B362" t="s">
        <v>648</v>
      </c>
      <c r="C362">
        <v>17836623</v>
      </c>
      <c r="D362">
        <v>17836624</v>
      </c>
      <c r="E362" t="s">
        <v>4428</v>
      </c>
      <c r="F362" t="s">
        <v>223</v>
      </c>
      <c r="G362" s="77" t="s">
        <v>243</v>
      </c>
      <c r="H362" t="s">
        <v>4429</v>
      </c>
      <c r="I362" t="s">
        <v>4430</v>
      </c>
      <c r="J362" t="s">
        <v>4431</v>
      </c>
      <c r="K362" t="s">
        <v>4432</v>
      </c>
      <c r="L362" t="s">
        <v>4433</v>
      </c>
      <c r="M362" t="s">
        <v>4434</v>
      </c>
      <c r="N362" t="s">
        <v>4435</v>
      </c>
      <c r="O362" t="s">
        <v>4422</v>
      </c>
      <c r="P362" t="s">
        <v>4436</v>
      </c>
      <c r="Q362" t="s">
        <v>1386</v>
      </c>
      <c r="R362" s="77" t="s">
        <v>4437</v>
      </c>
      <c r="S362">
        <v>468</v>
      </c>
      <c r="T362" t="s">
        <v>68</v>
      </c>
      <c r="U362" t="s">
        <v>256</v>
      </c>
      <c r="V362">
        <v>549</v>
      </c>
      <c r="W362" t="s">
        <v>536</v>
      </c>
      <c r="X362" t="s">
        <v>109</v>
      </c>
      <c r="Y362" t="s">
        <v>109</v>
      </c>
      <c r="Z362" s="77" t="s">
        <v>239</v>
      </c>
      <c r="AA362" s="79">
        <v>735</v>
      </c>
      <c r="AB362" s="79" t="s">
        <v>237</v>
      </c>
      <c r="AC362" t="s">
        <v>118</v>
      </c>
      <c r="AD362" s="77" t="s">
        <v>118</v>
      </c>
      <c r="AE362" t="s">
        <v>118</v>
      </c>
      <c r="AF362" t="s">
        <v>118</v>
      </c>
      <c r="AG362" t="s">
        <v>4438</v>
      </c>
      <c r="AH362" t="s">
        <v>118</v>
      </c>
      <c r="AI362" t="s">
        <v>4439</v>
      </c>
    </row>
    <row r="363" spans="1:35">
      <c r="A363">
        <v>705</v>
      </c>
      <c r="B363" t="s">
        <v>151</v>
      </c>
      <c r="C363">
        <v>62729312</v>
      </c>
      <c r="D363">
        <v>62729313</v>
      </c>
      <c r="E363" t="s">
        <v>4440</v>
      </c>
      <c r="F363" t="s">
        <v>261</v>
      </c>
      <c r="G363" s="77" t="s">
        <v>222</v>
      </c>
      <c r="H363" t="s">
        <v>4441</v>
      </c>
      <c r="I363" t="s">
        <v>4442</v>
      </c>
      <c r="J363" t="s">
        <v>4443</v>
      </c>
      <c r="K363" t="s">
        <v>4444</v>
      </c>
      <c r="L363" t="s">
        <v>4445</v>
      </c>
      <c r="M363" t="s">
        <v>4446</v>
      </c>
      <c r="N363" t="s">
        <v>4447</v>
      </c>
      <c r="O363" t="s">
        <v>4448</v>
      </c>
      <c r="P363" t="s">
        <v>1304</v>
      </c>
      <c r="Q363" t="s">
        <v>4449</v>
      </c>
      <c r="R363" s="77" t="s">
        <v>4450</v>
      </c>
      <c r="S363">
        <v>467</v>
      </c>
      <c r="T363" t="s">
        <v>68</v>
      </c>
      <c r="U363" t="s">
        <v>236</v>
      </c>
      <c r="V363">
        <v>3373</v>
      </c>
      <c r="W363" t="s">
        <v>1364</v>
      </c>
      <c r="X363" t="s">
        <v>109</v>
      </c>
      <c r="Y363" t="s">
        <v>109</v>
      </c>
      <c r="Z363" s="77" t="s">
        <v>239</v>
      </c>
      <c r="AA363" s="79">
        <v>667</v>
      </c>
      <c r="AB363" s="79" t="s">
        <v>237</v>
      </c>
      <c r="AC363" t="s">
        <v>118</v>
      </c>
      <c r="AD363" s="77" t="s">
        <v>118</v>
      </c>
      <c r="AE363" t="s">
        <v>118</v>
      </c>
      <c r="AF363" t="s">
        <v>118</v>
      </c>
      <c r="AG363" t="s">
        <v>4451</v>
      </c>
      <c r="AH363" t="s">
        <v>118</v>
      </c>
      <c r="AI363" t="s">
        <v>4452</v>
      </c>
    </row>
    <row r="364" spans="1:35">
      <c r="A364">
        <v>706</v>
      </c>
      <c r="B364" t="s">
        <v>778</v>
      </c>
      <c r="C364">
        <v>100991620</v>
      </c>
      <c r="D364">
        <v>100991621</v>
      </c>
      <c r="E364" t="s">
        <v>4453</v>
      </c>
      <c r="F364" t="s">
        <v>261</v>
      </c>
      <c r="G364" s="77" t="s">
        <v>243</v>
      </c>
      <c r="H364" t="s">
        <v>4454</v>
      </c>
      <c r="I364" t="s">
        <v>4455</v>
      </c>
      <c r="J364" t="s">
        <v>4456</v>
      </c>
      <c r="K364" t="s">
        <v>4457</v>
      </c>
      <c r="L364" t="s">
        <v>1380</v>
      </c>
      <c r="M364" t="s">
        <v>3962</v>
      </c>
      <c r="N364" t="s">
        <v>4458</v>
      </c>
      <c r="O364" t="s">
        <v>4459</v>
      </c>
      <c r="P364" t="s">
        <v>4460</v>
      </c>
      <c r="Q364" t="s">
        <v>683</v>
      </c>
      <c r="R364" s="77" t="s">
        <v>4461</v>
      </c>
      <c r="S364">
        <v>467</v>
      </c>
      <c r="T364" t="s">
        <v>68</v>
      </c>
      <c r="U364" t="s">
        <v>236</v>
      </c>
      <c r="V364">
        <v>652</v>
      </c>
      <c r="W364" t="s">
        <v>821</v>
      </c>
      <c r="X364" t="s">
        <v>109</v>
      </c>
      <c r="Y364" t="s">
        <v>109</v>
      </c>
      <c r="Z364" s="77" t="s">
        <v>239</v>
      </c>
      <c r="AA364" s="79">
        <v>90</v>
      </c>
      <c r="AB364" s="79" t="s">
        <v>237</v>
      </c>
      <c r="AC364" t="s">
        <v>118</v>
      </c>
      <c r="AD364" s="77" t="s">
        <v>118</v>
      </c>
      <c r="AE364" t="s">
        <v>118</v>
      </c>
      <c r="AF364" t="s">
        <v>118</v>
      </c>
      <c r="AG364" t="s">
        <v>118</v>
      </c>
      <c r="AH364" t="s">
        <v>118</v>
      </c>
      <c r="AI364" t="s">
        <v>118</v>
      </c>
    </row>
    <row r="365" spans="1:35">
      <c r="A365">
        <v>709</v>
      </c>
      <c r="B365" t="s">
        <v>220</v>
      </c>
      <c r="C365">
        <v>66679125</v>
      </c>
      <c r="D365">
        <v>66679126</v>
      </c>
      <c r="E365" t="s">
        <v>4462</v>
      </c>
      <c r="F365" t="s">
        <v>223</v>
      </c>
      <c r="G365" s="77" t="s">
        <v>222</v>
      </c>
      <c r="H365" t="s">
        <v>1016</v>
      </c>
      <c r="I365" t="s">
        <v>4463</v>
      </c>
      <c r="J365" t="s">
        <v>4464</v>
      </c>
      <c r="K365" t="s">
        <v>4220</v>
      </c>
      <c r="L365" t="s">
        <v>1539</v>
      </c>
      <c r="M365" t="s">
        <v>3009</v>
      </c>
      <c r="N365" t="s">
        <v>1207</v>
      </c>
      <c r="O365" t="s">
        <v>4465</v>
      </c>
      <c r="P365" t="s">
        <v>4466</v>
      </c>
      <c r="Q365" t="s">
        <v>2552</v>
      </c>
      <c r="R365" s="77" t="s">
        <v>4467</v>
      </c>
      <c r="S365">
        <v>466</v>
      </c>
      <c r="T365" t="s">
        <v>1838</v>
      </c>
      <c r="U365" t="s">
        <v>236</v>
      </c>
      <c r="V365">
        <v>16252</v>
      </c>
      <c r="W365" t="s">
        <v>391</v>
      </c>
      <c r="X365" t="s">
        <v>109</v>
      </c>
      <c r="Y365" t="s">
        <v>109</v>
      </c>
      <c r="Z365" s="77" t="s">
        <v>239</v>
      </c>
      <c r="AA365" s="79">
        <v>677</v>
      </c>
      <c r="AB365" s="79" t="s">
        <v>237</v>
      </c>
      <c r="AC365" t="s">
        <v>118</v>
      </c>
      <c r="AD365" s="77" t="s">
        <v>118</v>
      </c>
      <c r="AE365" t="s">
        <v>118</v>
      </c>
      <c r="AF365" t="s">
        <v>118</v>
      </c>
      <c r="AG365" t="s">
        <v>118</v>
      </c>
      <c r="AH365" t="s">
        <v>118</v>
      </c>
      <c r="AI365" t="s">
        <v>118</v>
      </c>
    </row>
    <row r="366" spans="1:35">
      <c r="A366">
        <v>714</v>
      </c>
      <c r="B366" t="s">
        <v>482</v>
      </c>
      <c r="C366">
        <v>112402350</v>
      </c>
      <c r="D366">
        <v>112402351</v>
      </c>
      <c r="E366" t="s">
        <v>4468</v>
      </c>
      <c r="F366" t="s">
        <v>243</v>
      </c>
      <c r="G366" s="77" t="s">
        <v>222</v>
      </c>
      <c r="H366" t="s">
        <v>4469</v>
      </c>
      <c r="I366" t="s">
        <v>4470</v>
      </c>
      <c r="J366" t="s">
        <v>4471</v>
      </c>
      <c r="K366" t="s">
        <v>4472</v>
      </c>
      <c r="L366" t="s">
        <v>3437</v>
      </c>
      <c r="M366" t="s">
        <v>4473</v>
      </c>
      <c r="N366" t="s">
        <v>4474</v>
      </c>
      <c r="O366" t="s">
        <v>725</v>
      </c>
      <c r="P366" t="s">
        <v>4475</v>
      </c>
      <c r="Q366" t="s">
        <v>4476</v>
      </c>
      <c r="R366" s="77" t="s">
        <v>712</v>
      </c>
      <c r="S366">
        <v>465</v>
      </c>
      <c r="T366" t="s">
        <v>68</v>
      </c>
      <c r="U366" t="s">
        <v>236</v>
      </c>
      <c r="V366">
        <v>317</v>
      </c>
      <c r="W366" t="s">
        <v>643</v>
      </c>
      <c r="X366" t="s">
        <v>109</v>
      </c>
      <c r="Y366" t="s">
        <v>109</v>
      </c>
      <c r="Z366" s="77" t="s">
        <v>257</v>
      </c>
      <c r="AA366" s="79">
        <v>290</v>
      </c>
      <c r="AB366" s="79" t="s">
        <v>237</v>
      </c>
      <c r="AC366" t="s">
        <v>118</v>
      </c>
      <c r="AD366" s="77" t="s">
        <v>118</v>
      </c>
      <c r="AE366" t="s">
        <v>118</v>
      </c>
      <c r="AF366" t="s">
        <v>118</v>
      </c>
      <c r="AG366" t="s">
        <v>118</v>
      </c>
      <c r="AH366" t="s">
        <v>118</v>
      </c>
      <c r="AI366" t="s">
        <v>118</v>
      </c>
    </row>
    <row r="367" spans="1:35">
      <c r="A367">
        <v>717</v>
      </c>
      <c r="B367" t="s">
        <v>220</v>
      </c>
      <c r="C367">
        <v>148291603</v>
      </c>
      <c r="D367">
        <v>148291604</v>
      </c>
      <c r="E367" t="s">
        <v>4477</v>
      </c>
      <c r="F367" t="s">
        <v>243</v>
      </c>
      <c r="G367" s="77" t="s">
        <v>222</v>
      </c>
      <c r="H367" t="s">
        <v>4478</v>
      </c>
      <c r="I367" t="s">
        <v>1044</v>
      </c>
      <c r="J367" t="s">
        <v>4479</v>
      </c>
      <c r="K367" t="s">
        <v>4480</v>
      </c>
      <c r="L367" t="s">
        <v>4481</v>
      </c>
      <c r="M367" t="s">
        <v>1626</v>
      </c>
      <c r="N367" t="s">
        <v>1261</v>
      </c>
      <c r="O367" t="s">
        <v>4482</v>
      </c>
      <c r="P367" t="s">
        <v>4483</v>
      </c>
      <c r="Q367" t="s">
        <v>2085</v>
      </c>
      <c r="R367" s="77" t="s">
        <v>4484</v>
      </c>
      <c r="S367">
        <v>464</v>
      </c>
      <c r="T367" t="s">
        <v>1838</v>
      </c>
      <c r="U367" t="s">
        <v>256</v>
      </c>
      <c r="V367">
        <v>301</v>
      </c>
      <c r="W367" t="s">
        <v>507</v>
      </c>
      <c r="X367" t="s">
        <v>109</v>
      </c>
      <c r="Y367" t="s">
        <v>109</v>
      </c>
      <c r="Z367" s="77" t="s">
        <v>257</v>
      </c>
      <c r="AA367" s="79">
        <v>138</v>
      </c>
      <c r="AB367" s="79" t="s">
        <v>237</v>
      </c>
      <c r="AC367" t="s">
        <v>118</v>
      </c>
      <c r="AD367" s="77" t="s">
        <v>118</v>
      </c>
      <c r="AE367" t="s">
        <v>118</v>
      </c>
      <c r="AF367" t="s">
        <v>118</v>
      </c>
      <c r="AG367" t="s">
        <v>118</v>
      </c>
      <c r="AH367" t="s">
        <v>118</v>
      </c>
      <c r="AI367" t="s">
        <v>118</v>
      </c>
    </row>
    <row r="368" spans="1:35">
      <c r="A368">
        <v>722</v>
      </c>
      <c r="B368" t="s">
        <v>143</v>
      </c>
      <c r="C368">
        <v>189254592</v>
      </c>
      <c r="D368">
        <v>189254593</v>
      </c>
      <c r="E368" t="s">
        <v>4485</v>
      </c>
      <c r="F368" t="s">
        <v>261</v>
      </c>
      <c r="G368" s="77" t="s">
        <v>222</v>
      </c>
      <c r="H368" t="s">
        <v>4486</v>
      </c>
      <c r="I368" t="s">
        <v>4487</v>
      </c>
      <c r="J368" t="s">
        <v>4488</v>
      </c>
      <c r="K368" t="s">
        <v>4489</v>
      </c>
      <c r="L368" t="s">
        <v>4490</v>
      </c>
      <c r="M368" t="s">
        <v>4491</v>
      </c>
      <c r="N368" t="s">
        <v>4492</v>
      </c>
      <c r="O368" t="s">
        <v>4493</v>
      </c>
      <c r="P368" t="s">
        <v>1539</v>
      </c>
      <c r="Q368" t="s">
        <v>4494</v>
      </c>
      <c r="R368" s="77" t="s">
        <v>4495</v>
      </c>
      <c r="S368">
        <v>462</v>
      </c>
      <c r="T368" t="s">
        <v>520</v>
      </c>
      <c r="U368" t="s">
        <v>236</v>
      </c>
      <c r="V368">
        <v>827</v>
      </c>
      <c r="W368" t="s">
        <v>1157</v>
      </c>
      <c r="X368" t="s">
        <v>109</v>
      </c>
      <c r="Y368" t="s">
        <v>109</v>
      </c>
      <c r="Z368" s="77" t="s">
        <v>239</v>
      </c>
      <c r="AA368" s="79">
        <v>380</v>
      </c>
      <c r="AB368" s="79" t="s">
        <v>237</v>
      </c>
      <c r="AC368" t="s">
        <v>118</v>
      </c>
      <c r="AD368" s="77" t="s">
        <v>118</v>
      </c>
      <c r="AE368" t="s">
        <v>118</v>
      </c>
      <c r="AF368" t="s">
        <v>118</v>
      </c>
      <c r="AG368" t="s">
        <v>118</v>
      </c>
      <c r="AH368" t="s">
        <v>118</v>
      </c>
      <c r="AI368" t="s">
        <v>118</v>
      </c>
    </row>
    <row r="369" spans="1:35">
      <c r="A369">
        <v>723</v>
      </c>
      <c r="B369" t="s">
        <v>73</v>
      </c>
      <c r="C369">
        <v>44980230</v>
      </c>
      <c r="D369">
        <v>44980231</v>
      </c>
      <c r="E369" t="s">
        <v>4496</v>
      </c>
      <c r="F369" t="s">
        <v>243</v>
      </c>
      <c r="G369" s="77" t="s">
        <v>222</v>
      </c>
      <c r="H369" t="s">
        <v>4497</v>
      </c>
      <c r="I369" t="s">
        <v>4498</v>
      </c>
      <c r="J369" t="s">
        <v>4499</v>
      </c>
      <c r="K369" t="s">
        <v>4500</v>
      </c>
      <c r="L369" t="s">
        <v>4501</v>
      </c>
      <c r="M369" t="s">
        <v>4502</v>
      </c>
      <c r="N369" t="s">
        <v>4503</v>
      </c>
      <c r="O369" t="s">
        <v>4504</v>
      </c>
      <c r="P369" t="s">
        <v>4505</v>
      </c>
      <c r="Q369" t="s">
        <v>4506</v>
      </c>
      <c r="R369" s="77" t="s">
        <v>4507</v>
      </c>
      <c r="S369">
        <v>462</v>
      </c>
      <c r="T369" t="s">
        <v>520</v>
      </c>
      <c r="U369" t="s">
        <v>236</v>
      </c>
      <c r="V369">
        <v>218</v>
      </c>
      <c r="W369" t="s">
        <v>804</v>
      </c>
      <c r="X369" t="s">
        <v>61</v>
      </c>
      <c r="Y369" t="s">
        <v>109</v>
      </c>
      <c r="Z369" s="77" t="s">
        <v>257</v>
      </c>
      <c r="AA369" s="79">
        <v>810</v>
      </c>
      <c r="AB369" s="79" t="s">
        <v>237</v>
      </c>
      <c r="AC369" t="s">
        <v>118</v>
      </c>
      <c r="AD369" s="77" t="s">
        <v>118</v>
      </c>
      <c r="AE369" t="s">
        <v>118</v>
      </c>
      <c r="AF369" t="s">
        <v>118</v>
      </c>
      <c r="AG369" t="s">
        <v>118</v>
      </c>
      <c r="AH369" t="s">
        <v>118</v>
      </c>
      <c r="AI369" t="s">
        <v>118</v>
      </c>
    </row>
    <row r="370" spans="1:35">
      <c r="A370">
        <v>725</v>
      </c>
      <c r="B370" t="s">
        <v>60</v>
      </c>
      <c r="C370">
        <v>114216474</v>
      </c>
      <c r="D370">
        <v>114216475</v>
      </c>
      <c r="E370" t="s">
        <v>4508</v>
      </c>
      <c r="F370" t="s">
        <v>261</v>
      </c>
      <c r="G370" s="77" t="s">
        <v>243</v>
      </c>
      <c r="H370" t="s">
        <v>4509</v>
      </c>
      <c r="I370" t="s">
        <v>4510</v>
      </c>
      <c r="J370" t="s">
        <v>4511</v>
      </c>
      <c r="K370" t="s">
        <v>4512</v>
      </c>
      <c r="L370" t="s">
        <v>4513</v>
      </c>
      <c r="M370" t="s">
        <v>4024</v>
      </c>
      <c r="N370" t="s">
        <v>4514</v>
      </c>
      <c r="O370" t="s">
        <v>4515</v>
      </c>
      <c r="P370" t="s">
        <v>461</v>
      </c>
      <c r="Q370" t="s">
        <v>4516</v>
      </c>
      <c r="R370" s="77" t="s">
        <v>4517</v>
      </c>
      <c r="S370">
        <v>461</v>
      </c>
      <c r="T370" t="s">
        <v>68</v>
      </c>
      <c r="U370" t="s">
        <v>236</v>
      </c>
      <c r="V370">
        <v>106</v>
      </c>
      <c r="W370" t="s">
        <v>3410</v>
      </c>
      <c r="X370" t="s">
        <v>109</v>
      </c>
      <c r="Y370" t="s">
        <v>109</v>
      </c>
      <c r="Z370" s="77" t="s">
        <v>239</v>
      </c>
      <c r="AA370" s="79">
        <v>1086</v>
      </c>
      <c r="AB370" s="79" t="s">
        <v>237</v>
      </c>
      <c r="AC370" t="s">
        <v>118</v>
      </c>
      <c r="AD370" s="77" t="s">
        <v>118</v>
      </c>
      <c r="AE370" t="s">
        <v>118</v>
      </c>
      <c r="AF370" t="s">
        <v>118</v>
      </c>
      <c r="AG370" t="s">
        <v>4518</v>
      </c>
      <c r="AH370" t="s">
        <v>118</v>
      </c>
      <c r="AI370" t="s">
        <v>4519</v>
      </c>
    </row>
    <row r="371" spans="1:35">
      <c r="A371">
        <v>728</v>
      </c>
      <c r="B371" t="s">
        <v>77</v>
      </c>
      <c r="C371">
        <v>72833349</v>
      </c>
      <c r="D371">
        <v>72833350</v>
      </c>
      <c r="E371" t="s">
        <v>4520</v>
      </c>
      <c r="F371" t="s">
        <v>223</v>
      </c>
      <c r="G371" s="77" t="s">
        <v>261</v>
      </c>
      <c r="H371" t="s">
        <v>4521</v>
      </c>
      <c r="I371" t="s">
        <v>4522</v>
      </c>
      <c r="J371" t="s">
        <v>2484</v>
      </c>
      <c r="K371" t="s">
        <v>4523</v>
      </c>
      <c r="L371" t="s">
        <v>1167</v>
      </c>
      <c r="M371" t="s">
        <v>4524</v>
      </c>
      <c r="N371" t="s">
        <v>2626</v>
      </c>
      <c r="O371" t="s">
        <v>3169</v>
      </c>
      <c r="P371" t="s">
        <v>4525</v>
      </c>
      <c r="Q371" t="s">
        <v>4526</v>
      </c>
      <c r="R371" s="77" t="s">
        <v>465</v>
      </c>
      <c r="S371">
        <v>459</v>
      </c>
      <c r="T371" t="s">
        <v>273</v>
      </c>
      <c r="U371" t="s">
        <v>236</v>
      </c>
      <c r="V371">
        <v>4831</v>
      </c>
      <c r="W371" t="s">
        <v>536</v>
      </c>
      <c r="X371" t="s">
        <v>109</v>
      </c>
      <c r="Y371" t="s">
        <v>61</v>
      </c>
      <c r="Z371" s="77" t="s">
        <v>257</v>
      </c>
      <c r="AA371" s="79">
        <v>59</v>
      </c>
      <c r="AB371" s="79" t="s">
        <v>206</v>
      </c>
      <c r="AC371" t="s">
        <v>4527</v>
      </c>
      <c r="AD371" s="77" t="s">
        <v>4528</v>
      </c>
      <c r="AE371" t="s">
        <v>118</v>
      </c>
      <c r="AF371" t="s">
        <v>118</v>
      </c>
      <c r="AG371" t="s">
        <v>118</v>
      </c>
      <c r="AH371" t="s">
        <v>118</v>
      </c>
      <c r="AI371" t="s">
        <v>118</v>
      </c>
    </row>
    <row r="372" spans="1:35">
      <c r="A372">
        <v>736</v>
      </c>
      <c r="B372" t="s">
        <v>73</v>
      </c>
      <c r="C372">
        <v>24259025</v>
      </c>
      <c r="D372">
        <v>24259026</v>
      </c>
      <c r="E372" t="s">
        <v>4529</v>
      </c>
      <c r="F372" t="s">
        <v>261</v>
      </c>
      <c r="G372" s="77" t="s">
        <v>243</v>
      </c>
      <c r="H372" t="s">
        <v>4530</v>
      </c>
      <c r="I372" t="s">
        <v>4531</v>
      </c>
      <c r="J372" t="s">
        <v>4532</v>
      </c>
      <c r="K372" t="s">
        <v>4533</v>
      </c>
      <c r="L372" t="s">
        <v>4534</v>
      </c>
      <c r="M372" t="s">
        <v>4535</v>
      </c>
      <c r="N372" t="s">
        <v>2953</v>
      </c>
      <c r="O372" t="s">
        <v>4536</v>
      </c>
      <c r="P372" t="s">
        <v>4537</v>
      </c>
      <c r="Q372" t="s">
        <v>4538</v>
      </c>
      <c r="R372" s="77" t="s">
        <v>4539</v>
      </c>
      <c r="S372">
        <v>454</v>
      </c>
      <c r="T372" t="s">
        <v>520</v>
      </c>
      <c r="U372" t="s">
        <v>236</v>
      </c>
      <c r="V372">
        <v>5688</v>
      </c>
      <c r="W372" t="s">
        <v>821</v>
      </c>
      <c r="X372" t="s">
        <v>109</v>
      </c>
      <c r="Y372" t="s">
        <v>109</v>
      </c>
      <c r="Z372" s="77" t="s">
        <v>239</v>
      </c>
      <c r="AA372" s="79">
        <v>1185</v>
      </c>
      <c r="AB372" s="79" t="s">
        <v>237</v>
      </c>
      <c r="AC372" t="s">
        <v>118</v>
      </c>
      <c r="AD372" s="77" t="s">
        <v>118</v>
      </c>
      <c r="AE372" t="s">
        <v>118</v>
      </c>
      <c r="AF372" t="s">
        <v>118</v>
      </c>
      <c r="AG372" t="s">
        <v>4540</v>
      </c>
      <c r="AH372" t="s">
        <v>118</v>
      </c>
      <c r="AI372" t="s">
        <v>4541</v>
      </c>
    </row>
    <row r="373" spans="1:35">
      <c r="A373">
        <v>738</v>
      </c>
      <c r="B373" t="s">
        <v>482</v>
      </c>
      <c r="C373">
        <v>45356396</v>
      </c>
      <c r="D373">
        <v>45356397</v>
      </c>
      <c r="E373" t="s">
        <v>4542</v>
      </c>
      <c r="F373" t="s">
        <v>223</v>
      </c>
      <c r="G373" s="77" t="s">
        <v>222</v>
      </c>
      <c r="H373" t="s">
        <v>4543</v>
      </c>
      <c r="I373" t="s">
        <v>4544</v>
      </c>
      <c r="J373" t="s">
        <v>4545</v>
      </c>
      <c r="K373" t="s">
        <v>4546</v>
      </c>
      <c r="L373" t="s">
        <v>4547</v>
      </c>
      <c r="M373" t="s">
        <v>4548</v>
      </c>
      <c r="N373" t="s">
        <v>4549</v>
      </c>
      <c r="O373" t="s">
        <v>4550</v>
      </c>
      <c r="P373" t="s">
        <v>4551</v>
      </c>
      <c r="Q373" t="s">
        <v>4552</v>
      </c>
      <c r="R373" s="77" t="s">
        <v>4553</v>
      </c>
      <c r="S373">
        <v>454</v>
      </c>
      <c r="T373" t="s">
        <v>68</v>
      </c>
      <c r="U373" t="s">
        <v>256</v>
      </c>
      <c r="V373">
        <v>24285</v>
      </c>
      <c r="W373" t="s">
        <v>746</v>
      </c>
      <c r="X373" t="s">
        <v>109</v>
      </c>
      <c r="Y373" t="s">
        <v>109</v>
      </c>
      <c r="Z373" s="77" t="s">
        <v>239</v>
      </c>
      <c r="AA373" s="79">
        <v>231</v>
      </c>
      <c r="AB373" s="79" t="s">
        <v>237</v>
      </c>
      <c r="AC373" t="s">
        <v>118</v>
      </c>
      <c r="AD373" s="77" t="s">
        <v>118</v>
      </c>
      <c r="AE373" t="s">
        <v>118</v>
      </c>
      <c r="AF373" t="s">
        <v>118</v>
      </c>
      <c r="AG373" t="s">
        <v>118</v>
      </c>
      <c r="AH373" t="s">
        <v>118</v>
      </c>
      <c r="AI373" t="s">
        <v>118</v>
      </c>
    </row>
    <row r="374" spans="1:35">
      <c r="A374">
        <v>739</v>
      </c>
      <c r="B374" t="s">
        <v>648</v>
      </c>
      <c r="C374">
        <v>11275793</v>
      </c>
      <c r="D374">
        <v>11275794</v>
      </c>
      <c r="E374" t="s">
        <v>4554</v>
      </c>
      <c r="F374" t="s">
        <v>261</v>
      </c>
      <c r="G374" s="77" t="s">
        <v>223</v>
      </c>
      <c r="H374" t="s">
        <v>4555</v>
      </c>
      <c r="I374" t="s">
        <v>4556</v>
      </c>
      <c r="J374" t="s">
        <v>4557</v>
      </c>
      <c r="K374" t="s">
        <v>4558</v>
      </c>
      <c r="L374" t="s">
        <v>4559</v>
      </c>
      <c r="M374" t="s">
        <v>547</v>
      </c>
      <c r="N374" t="s">
        <v>4560</v>
      </c>
      <c r="O374" t="s">
        <v>2064</v>
      </c>
      <c r="P374" t="s">
        <v>1501</v>
      </c>
      <c r="Q374" t="s">
        <v>4561</v>
      </c>
      <c r="R374" s="77" t="s">
        <v>4562</v>
      </c>
      <c r="S374">
        <v>450</v>
      </c>
      <c r="T374" t="s">
        <v>520</v>
      </c>
      <c r="U374" t="s">
        <v>256</v>
      </c>
      <c r="V374">
        <v>288</v>
      </c>
      <c r="W374" t="s">
        <v>1021</v>
      </c>
      <c r="X374" t="s">
        <v>109</v>
      </c>
      <c r="Y374" t="s">
        <v>109</v>
      </c>
      <c r="Z374" s="77" t="s">
        <v>257</v>
      </c>
      <c r="AA374" s="79">
        <v>737</v>
      </c>
      <c r="AB374" s="79" t="s">
        <v>237</v>
      </c>
      <c r="AC374" t="s">
        <v>118</v>
      </c>
      <c r="AD374" s="77" t="s">
        <v>118</v>
      </c>
      <c r="AE374" t="s">
        <v>118</v>
      </c>
      <c r="AF374" t="s">
        <v>118</v>
      </c>
      <c r="AG374" t="s">
        <v>4563</v>
      </c>
      <c r="AH374" t="s">
        <v>118</v>
      </c>
      <c r="AI374" t="s">
        <v>4564</v>
      </c>
    </row>
    <row r="375" spans="1:35">
      <c r="A375">
        <v>741</v>
      </c>
      <c r="B375" t="s">
        <v>147</v>
      </c>
      <c r="C375">
        <v>96111295</v>
      </c>
      <c r="D375">
        <v>96111296</v>
      </c>
      <c r="E375" t="s">
        <v>4565</v>
      </c>
      <c r="F375" t="s">
        <v>223</v>
      </c>
      <c r="G375" s="77" t="s">
        <v>222</v>
      </c>
      <c r="H375" t="s">
        <v>4566</v>
      </c>
      <c r="I375" t="s">
        <v>4567</v>
      </c>
      <c r="J375" t="s">
        <v>4568</v>
      </c>
      <c r="K375" t="s">
        <v>2077</v>
      </c>
      <c r="L375" t="s">
        <v>4569</v>
      </c>
      <c r="M375" t="s">
        <v>4570</v>
      </c>
      <c r="N375" t="s">
        <v>4571</v>
      </c>
      <c r="O375" t="s">
        <v>4572</v>
      </c>
      <c r="P375" t="s">
        <v>4573</v>
      </c>
      <c r="Q375" t="s">
        <v>2085</v>
      </c>
      <c r="R375" s="77" t="s">
        <v>4574</v>
      </c>
      <c r="S375">
        <v>449</v>
      </c>
      <c r="T375" t="s">
        <v>68</v>
      </c>
      <c r="U375" t="s">
        <v>236</v>
      </c>
      <c r="V375">
        <v>1540</v>
      </c>
      <c r="W375" t="s">
        <v>763</v>
      </c>
      <c r="X375" t="s">
        <v>109</v>
      </c>
      <c r="Y375" t="s">
        <v>109</v>
      </c>
      <c r="Z375" s="77" t="s">
        <v>239</v>
      </c>
      <c r="AA375" s="79">
        <v>820</v>
      </c>
      <c r="AB375" s="79" t="s">
        <v>237</v>
      </c>
      <c r="AC375" t="s">
        <v>118</v>
      </c>
      <c r="AD375" s="77" t="s">
        <v>118</v>
      </c>
      <c r="AE375" t="s">
        <v>118</v>
      </c>
      <c r="AF375" t="s">
        <v>118</v>
      </c>
      <c r="AG375" t="s">
        <v>118</v>
      </c>
      <c r="AH375" t="s">
        <v>118</v>
      </c>
      <c r="AI375" t="s">
        <v>118</v>
      </c>
    </row>
    <row r="376" spans="1:35">
      <c r="A376">
        <v>744</v>
      </c>
      <c r="B376" t="s">
        <v>454</v>
      </c>
      <c r="C376">
        <v>115402447</v>
      </c>
      <c r="D376">
        <v>115402448</v>
      </c>
      <c r="E376" t="s">
        <v>4575</v>
      </c>
      <c r="F376" t="s">
        <v>261</v>
      </c>
      <c r="G376" s="77" t="s">
        <v>223</v>
      </c>
      <c r="H376" t="s">
        <v>4576</v>
      </c>
      <c r="I376" t="s">
        <v>3688</v>
      </c>
      <c r="J376" t="s">
        <v>1683</v>
      </c>
      <c r="K376" t="s">
        <v>4577</v>
      </c>
      <c r="L376" t="s">
        <v>4578</v>
      </c>
      <c r="M376" t="s">
        <v>4579</v>
      </c>
      <c r="N376" t="s">
        <v>4580</v>
      </c>
      <c r="O376" t="s">
        <v>2374</v>
      </c>
      <c r="P376" t="s">
        <v>4581</v>
      </c>
      <c r="Q376" t="s">
        <v>4582</v>
      </c>
      <c r="R376" s="77" t="s">
        <v>4583</v>
      </c>
      <c r="S376">
        <v>447</v>
      </c>
      <c r="T376" t="s">
        <v>1838</v>
      </c>
      <c r="U376" t="s">
        <v>236</v>
      </c>
      <c r="V376">
        <v>22990</v>
      </c>
      <c r="W376" t="s">
        <v>3410</v>
      </c>
      <c r="X376" t="s">
        <v>109</v>
      </c>
      <c r="Y376" t="s">
        <v>109</v>
      </c>
      <c r="Z376" s="77" t="s">
        <v>257</v>
      </c>
      <c r="AA376" s="79">
        <v>449</v>
      </c>
      <c r="AB376" s="79" t="s">
        <v>237</v>
      </c>
      <c r="AC376" t="s">
        <v>118</v>
      </c>
      <c r="AD376" s="77" t="s">
        <v>118</v>
      </c>
      <c r="AE376" t="s">
        <v>118</v>
      </c>
      <c r="AF376" t="s">
        <v>118</v>
      </c>
      <c r="AG376" t="s">
        <v>4584</v>
      </c>
      <c r="AH376" t="s">
        <v>118</v>
      </c>
      <c r="AI376" t="s">
        <v>4585</v>
      </c>
    </row>
    <row r="377" spans="1:35">
      <c r="A377">
        <v>746</v>
      </c>
      <c r="B377" t="s">
        <v>66</v>
      </c>
      <c r="C377">
        <v>36954912</v>
      </c>
      <c r="D377">
        <v>36954913</v>
      </c>
      <c r="E377" t="s">
        <v>4586</v>
      </c>
      <c r="F377" t="s">
        <v>223</v>
      </c>
      <c r="G377" s="77" t="s">
        <v>261</v>
      </c>
      <c r="H377" t="s">
        <v>4587</v>
      </c>
      <c r="I377" t="s">
        <v>4588</v>
      </c>
      <c r="J377" t="s">
        <v>4589</v>
      </c>
      <c r="K377" t="s">
        <v>4590</v>
      </c>
      <c r="L377" t="s">
        <v>4591</v>
      </c>
      <c r="M377" t="s">
        <v>4592</v>
      </c>
      <c r="N377" t="s">
        <v>4593</v>
      </c>
      <c r="O377" t="s">
        <v>1438</v>
      </c>
      <c r="P377" t="s">
        <v>4594</v>
      </c>
      <c r="Q377" t="s">
        <v>713</v>
      </c>
      <c r="R377" s="77" t="s">
        <v>4595</v>
      </c>
      <c r="S377">
        <v>446</v>
      </c>
      <c r="T377" t="s">
        <v>68</v>
      </c>
      <c r="U377" t="s">
        <v>256</v>
      </c>
      <c r="V377">
        <v>38274</v>
      </c>
      <c r="W377" t="s">
        <v>536</v>
      </c>
      <c r="X377" t="s">
        <v>109</v>
      </c>
      <c r="Y377" t="s">
        <v>109</v>
      </c>
      <c r="Z377" s="77" t="s">
        <v>257</v>
      </c>
      <c r="AA377" s="79">
        <v>233</v>
      </c>
      <c r="AB377" s="79" t="s">
        <v>237</v>
      </c>
      <c r="AC377" t="s">
        <v>118</v>
      </c>
      <c r="AD377" s="77" t="s">
        <v>118</v>
      </c>
      <c r="AE377" t="s">
        <v>118</v>
      </c>
      <c r="AF377" t="s">
        <v>118</v>
      </c>
      <c r="AG377" t="s">
        <v>4596</v>
      </c>
      <c r="AH377" t="s">
        <v>118</v>
      </c>
      <c r="AI377" t="s">
        <v>4597</v>
      </c>
    </row>
    <row r="378" spans="1:35">
      <c r="A378">
        <v>755</v>
      </c>
      <c r="B378" t="s">
        <v>778</v>
      </c>
      <c r="C378">
        <v>48320544</v>
      </c>
      <c r="D378">
        <v>48320545</v>
      </c>
      <c r="E378" t="s">
        <v>4598</v>
      </c>
      <c r="F378" t="s">
        <v>243</v>
      </c>
      <c r="G378" s="77" t="s">
        <v>222</v>
      </c>
      <c r="H378" t="s">
        <v>4599</v>
      </c>
      <c r="I378" t="s">
        <v>4600</v>
      </c>
      <c r="J378" t="s">
        <v>286</v>
      </c>
      <c r="K378" t="s">
        <v>4601</v>
      </c>
      <c r="L378" t="s">
        <v>1548</v>
      </c>
      <c r="M378" t="s">
        <v>3847</v>
      </c>
      <c r="N378" t="s">
        <v>1167</v>
      </c>
      <c r="O378" t="s">
        <v>4602</v>
      </c>
      <c r="P378" t="s">
        <v>4603</v>
      </c>
      <c r="Q378" t="s">
        <v>4604</v>
      </c>
      <c r="R378" s="77" t="s">
        <v>4605</v>
      </c>
      <c r="S378">
        <v>442</v>
      </c>
      <c r="T378" t="s">
        <v>520</v>
      </c>
      <c r="U378" t="s">
        <v>236</v>
      </c>
      <c r="V378">
        <v>820</v>
      </c>
      <c r="W378" t="s">
        <v>915</v>
      </c>
      <c r="X378" t="s">
        <v>109</v>
      </c>
      <c r="Y378" t="s">
        <v>109</v>
      </c>
      <c r="Z378" s="77" t="s">
        <v>257</v>
      </c>
      <c r="AA378" s="79">
        <v>420</v>
      </c>
      <c r="AB378" s="79" t="s">
        <v>237</v>
      </c>
      <c r="AC378" t="s">
        <v>118</v>
      </c>
      <c r="AD378" s="77" t="s">
        <v>118</v>
      </c>
      <c r="AE378" t="s">
        <v>118</v>
      </c>
      <c r="AF378" t="s">
        <v>118</v>
      </c>
      <c r="AG378" t="s">
        <v>4606</v>
      </c>
      <c r="AH378" t="s">
        <v>118</v>
      </c>
      <c r="AI378" t="s">
        <v>4607</v>
      </c>
    </row>
    <row r="379" spans="1:35">
      <c r="A379">
        <v>761</v>
      </c>
      <c r="B379" t="s">
        <v>155</v>
      </c>
      <c r="C379">
        <v>127160168</v>
      </c>
      <c r="D379">
        <v>127160169</v>
      </c>
      <c r="E379" t="s">
        <v>4608</v>
      </c>
      <c r="F379" t="s">
        <v>261</v>
      </c>
      <c r="G379" s="77" t="s">
        <v>223</v>
      </c>
      <c r="H379" t="s">
        <v>4609</v>
      </c>
      <c r="I379" t="s">
        <v>4610</v>
      </c>
      <c r="J379" t="s">
        <v>4611</v>
      </c>
      <c r="K379" t="s">
        <v>4612</v>
      </c>
      <c r="L379" t="s">
        <v>2078</v>
      </c>
      <c r="M379" t="s">
        <v>4613</v>
      </c>
      <c r="N379" t="s">
        <v>4614</v>
      </c>
      <c r="O379" t="s">
        <v>4615</v>
      </c>
      <c r="P379" t="s">
        <v>1758</v>
      </c>
      <c r="Q379" t="s">
        <v>2661</v>
      </c>
      <c r="R379" s="77" t="s">
        <v>4616</v>
      </c>
      <c r="S379">
        <v>440</v>
      </c>
      <c r="T379" t="s">
        <v>68</v>
      </c>
      <c r="U379" t="s">
        <v>236</v>
      </c>
      <c r="V379">
        <v>6192</v>
      </c>
      <c r="W379" t="s">
        <v>1257</v>
      </c>
      <c r="X379" t="s">
        <v>109</v>
      </c>
      <c r="Y379" t="s">
        <v>109</v>
      </c>
      <c r="Z379" s="77" t="s">
        <v>257</v>
      </c>
      <c r="AA379" s="79">
        <v>383</v>
      </c>
      <c r="AB379" s="79" t="s">
        <v>237</v>
      </c>
      <c r="AC379" t="s">
        <v>118</v>
      </c>
      <c r="AD379" s="77" t="s">
        <v>118</v>
      </c>
      <c r="AE379" t="s">
        <v>118</v>
      </c>
      <c r="AF379" t="s">
        <v>118</v>
      </c>
      <c r="AG379" t="s">
        <v>4617</v>
      </c>
      <c r="AH379" t="s">
        <v>118</v>
      </c>
      <c r="AI379" t="s">
        <v>4618</v>
      </c>
    </row>
    <row r="380" spans="1:35">
      <c r="A380">
        <v>764</v>
      </c>
      <c r="B380" t="s">
        <v>60</v>
      </c>
      <c r="C380">
        <v>108888887</v>
      </c>
      <c r="D380">
        <v>108888888</v>
      </c>
      <c r="E380" t="s">
        <v>4619</v>
      </c>
      <c r="F380" t="s">
        <v>243</v>
      </c>
      <c r="G380" s="77" t="s">
        <v>222</v>
      </c>
      <c r="H380" t="s">
        <v>745</v>
      </c>
      <c r="I380" t="s">
        <v>3415</v>
      </c>
      <c r="J380" t="s">
        <v>4620</v>
      </c>
      <c r="K380" t="s">
        <v>4621</v>
      </c>
      <c r="L380" t="s">
        <v>1147</v>
      </c>
      <c r="M380" t="s">
        <v>1147</v>
      </c>
      <c r="N380" t="s">
        <v>4622</v>
      </c>
      <c r="O380" t="s">
        <v>1833</v>
      </c>
      <c r="P380" t="s">
        <v>4623</v>
      </c>
      <c r="Q380" t="s">
        <v>2671</v>
      </c>
      <c r="R380" s="77" t="s">
        <v>2087</v>
      </c>
      <c r="S380">
        <v>438</v>
      </c>
      <c r="T380" t="s">
        <v>68</v>
      </c>
      <c r="U380" t="s">
        <v>236</v>
      </c>
      <c r="V380">
        <v>816</v>
      </c>
      <c r="W380" t="s">
        <v>643</v>
      </c>
      <c r="X380" t="s">
        <v>109</v>
      </c>
      <c r="Y380" t="s">
        <v>109</v>
      </c>
      <c r="Z380" s="77" t="s">
        <v>257</v>
      </c>
      <c r="AA380" s="79">
        <v>1152</v>
      </c>
      <c r="AB380" s="79" t="s">
        <v>237</v>
      </c>
      <c r="AC380" t="s">
        <v>118</v>
      </c>
      <c r="AD380" s="77" t="s">
        <v>118</v>
      </c>
      <c r="AE380" t="s">
        <v>118</v>
      </c>
      <c r="AF380" t="s">
        <v>118</v>
      </c>
      <c r="AG380" t="s">
        <v>118</v>
      </c>
      <c r="AH380" t="s">
        <v>118</v>
      </c>
      <c r="AI380" t="s">
        <v>118</v>
      </c>
    </row>
    <row r="381" spans="1:35">
      <c r="A381">
        <v>765</v>
      </c>
      <c r="B381" t="s">
        <v>73</v>
      </c>
      <c r="C381">
        <v>67558256</v>
      </c>
      <c r="D381">
        <v>67558257</v>
      </c>
      <c r="E381" t="s">
        <v>4624</v>
      </c>
      <c r="F381" t="s">
        <v>223</v>
      </c>
      <c r="G381" s="77" t="s">
        <v>261</v>
      </c>
      <c r="H381" t="s">
        <v>3785</v>
      </c>
      <c r="I381" t="s">
        <v>898</v>
      </c>
      <c r="J381" t="s">
        <v>2450</v>
      </c>
      <c r="K381" t="s">
        <v>4625</v>
      </c>
      <c r="L381" t="s">
        <v>4626</v>
      </c>
      <c r="M381" t="s">
        <v>4627</v>
      </c>
      <c r="N381" t="s">
        <v>4628</v>
      </c>
      <c r="O381" t="s">
        <v>2900</v>
      </c>
      <c r="P381" t="s">
        <v>4629</v>
      </c>
      <c r="Q381" t="s">
        <v>4218</v>
      </c>
      <c r="R381" s="77" t="s">
        <v>4630</v>
      </c>
      <c r="S381">
        <v>437</v>
      </c>
      <c r="T381" t="s">
        <v>520</v>
      </c>
      <c r="U381" t="s">
        <v>236</v>
      </c>
      <c r="V381">
        <v>8799</v>
      </c>
      <c r="W381" t="s">
        <v>536</v>
      </c>
      <c r="X381" t="s">
        <v>109</v>
      </c>
      <c r="Y381" t="s">
        <v>109</v>
      </c>
      <c r="Z381" s="77" t="s">
        <v>257</v>
      </c>
      <c r="AA381" s="79">
        <v>1167</v>
      </c>
      <c r="AB381" s="79" t="s">
        <v>237</v>
      </c>
      <c r="AC381" t="s">
        <v>118</v>
      </c>
      <c r="AD381" s="77" t="s">
        <v>118</v>
      </c>
      <c r="AE381" t="s">
        <v>118</v>
      </c>
      <c r="AF381" t="s">
        <v>118</v>
      </c>
      <c r="AG381" t="s">
        <v>118</v>
      </c>
      <c r="AH381" t="s">
        <v>118</v>
      </c>
      <c r="AI381" t="s">
        <v>118</v>
      </c>
    </row>
    <row r="382" spans="1:35">
      <c r="A382">
        <v>768</v>
      </c>
      <c r="B382" t="s">
        <v>766</v>
      </c>
      <c r="C382">
        <v>74074198</v>
      </c>
      <c r="D382">
        <v>74074199</v>
      </c>
      <c r="E382" t="s">
        <v>4631</v>
      </c>
      <c r="F382" t="s">
        <v>243</v>
      </c>
      <c r="G382" s="77" t="s">
        <v>223</v>
      </c>
      <c r="H382" t="s">
        <v>4632</v>
      </c>
      <c r="I382" t="s">
        <v>4633</v>
      </c>
      <c r="J382" t="s">
        <v>4634</v>
      </c>
      <c r="K382" t="s">
        <v>4635</v>
      </c>
      <c r="L382" t="s">
        <v>4636</v>
      </c>
      <c r="M382" t="s">
        <v>4637</v>
      </c>
      <c r="N382" t="s">
        <v>4638</v>
      </c>
      <c r="O382" t="s">
        <v>4639</v>
      </c>
      <c r="P382" t="s">
        <v>4640</v>
      </c>
      <c r="Q382" t="s">
        <v>4641</v>
      </c>
      <c r="R382" s="77" t="s">
        <v>4642</v>
      </c>
      <c r="S382">
        <v>436</v>
      </c>
      <c r="T382" t="s">
        <v>68</v>
      </c>
      <c r="U382" t="s">
        <v>236</v>
      </c>
      <c r="V382">
        <v>3125</v>
      </c>
      <c r="W382" t="s">
        <v>1073</v>
      </c>
      <c r="X382" t="s">
        <v>61</v>
      </c>
      <c r="Y382" t="s">
        <v>109</v>
      </c>
      <c r="Z382" s="77" t="s">
        <v>239</v>
      </c>
      <c r="AA382" s="79">
        <v>676</v>
      </c>
      <c r="AB382" s="79" t="s">
        <v>237</v>
      </c>
      <c r="AC382" t="s">
        <v>118</v>
      </c>
      <c r="AD382" s="77" t="s">
        <v>118</v>
      </c>
      <c r="AE382" t="s">
        <v>118</v>
      </c>
      <c r="AF382" t="s">
        <v>118</v>
      </c>
      <c r="AG382" t="s">
        <v>118</v>
      </c>
      <c r="AH382" t="s">
        <v>118</v>
      </c>
      <c r="AI382" t="s">
        <v>118</v>
      </c>
    </row>
    <row r="383" spans="1:35">
      <c r="A383">
        <v>770</v>
      </c>
      <c r="B383" t="s">
        <v>73</v>
      </c>
      <c r="C383">
        <v>112063969</v>
      </c>
      <c r="D383">
        <v>112063970</v>
      </c>
      <c r="E383" t="s">
        <v>4643</v>
      </c>
      <c r="F383" t="s">
        <v>243</v>
      </c>
      <c r="G383" s="77" t="s">
        <v>222</v>
      </c>
      <c r="H383" t="s">
        <v>4644</v>
      </c>
      <c r="I383" t="s">
        <v>4121</v>
      </c>
      <c r="J383" t="s">
        <v>4645</v>
      </c>
      <c r="K383" t="s">
        <v>768</v>
      </c>
      <c r="L383" t="s">
        <v>4646</v>
      </c>
      <c r="M383" t="s">
        <v>4647</v>
      </c>
      <c r="N383" t="s">
        <v>4648</v>
      </c>
      <c r="O383" t="s">
        <v>4649</v>
      </c>
      <c r="P383" t="s">
        <v>4650</v>
      </c>
      <c r="Q383" t="s">
        <v>4651</v>
      </c>
      <c r="R383" s="77" t="s">
        <v>4652</v>
      </c>
      <c r="S383">
        <v>436</v>
      </c>
      <c r="T383" t="s">
        <v>68</v>
      </c>
      <c r="U383" t="s">
        <v>236</v>
      </c>
      <c r="V383">
        <v>176</v>
      </c>
      <c r="W383" t="s">
        <v>1541</v>
      </c>
      <c r="X383" t="s">
        <v>109</v>
      </c>
      <c r="Y383" t="s">
        <v>109</v>
      </c>
      <c r="Z383" s="77" t="s">
        <v>257</v>
      </c>
      <c r="AA383" s="79">
        <v>209</v>
      </c>
      <c r="AB383" s="79" t="s">
        <v>237</v>
      </c>
      <c r="AC383" t="s">
        <v>118</v>
      </c>
      <c r="AD383" s="77" t="s">
        <v>118</v>
      </c>
      <c r="AE383" t="s">
        <v>118</v>
      </c>
      <c r="AF383" t="s">
        <v>118</v>
      </c>
      <c r="AG383" t="s">
        <v>118</v>
      </c>
      <c r="AH383" t="s">
        <v>118</v>
      </c>
      <c r="AI383" t="s">
        <v>118</v>
      </c>
    </row>
    <row r="384" spans="1:35">
      <c r="A384">
        <v>773</v>
      </c>
      <c r="B384" t="s">
        <v>73</v>
      </c>
      <c r="C384">
        <v>48451441</v>
      </c>
      <c r="D384">
        <v>48451442</v>
      </c>
      <c r="E384" t="s">
        <v>4653</v>
      </c>
      <c r="F384" t="s">
        <v>243</v>
      </c>
      <c r="G384" s="77" t="s">
        <v>222</v>
      </c>
      <c r="H384" t="s">
        <v>4384</v>
      </c>
      <c r="I384" t="s">
        <v>4654</v>
      </c>
      <c r="J384" t="s">
        <v>4655</v>
      </c>
      <c r="K384" t="s">
        <v>4656</v>
      </c>
      <c r="L384" t="s">
        <v>4657</v>
      </c>
      <c r="M384" t="s">
        <v>4121</v>
      </c>
      <c r="N384" t="s">
        <v>4658</v>
      </c>
      <c r="O384" t="s">
        <v>880</v>
      </c>
      <c r="P384" t="s">
        <v>4659</v>
      </c>
      <c r="Q384" t="s">
        <v>4660</v>
      </c>
      <c r="R384" s="77" t="s">
        <v>1205</v>
      </c>
      <c r="S384">
        <v>433</v>
      </c>
      <c r="T384" t="s">
        <v>1838</v>
      </c>
      <c r="U384" t="s">
        <v>236</v>
      </c>
      <c r="V384">
        <v>555</v>
      </c>
      <c r="W384" t="s">
        <v>915</v>
      </c>
      <c r="X384" t="s">
        <v>109</v>
      </c>
      <c r="Y384" t="s">
        <v>109</v>
      </c>
      <c r="Z384" s="77" t="s">
        <v>257</v>
      </c>
      <c r="AA384" s="79">
        <v>256</v>
      </c>
      <c r="AB384" s="79" t="s">
        <v>237</v>
      </c>
      <c r="AC384" t="s">
        <v>118</v>
      </c>
      <c r="AD384" s="77" t="s">
        <v>118</v>
      </c>
      <c r="AE384" t="s">
        <v>118</v>
      </c>
      <c r="AF384" t="s">
        <v>118</v>
      </c>
      <c r="AG384" t="s">
        <v>118</v>
      </c>
      <c r="AH384" t="s">
        <v>118</v>
      </c>
      <c r="AI384" t="s">
        <v>118</v>
      </c>
    </row>
    <row r="385" spans="1:35">
      <c r="A385">
        <v>776</v>
      </c>
      <c r="B385" t="s">
        <v>75</v>
      </c>
      <c r="C385">
        <v>13010861</v>
      </c>
      <c r="D385">
        <v>13010862</v>
      </c>
      <c r="E385" t="s">
        <v>4661</v>
      </c>
      <c r="F385" t="s">
        <v>222</v>
      </c>
      <c r="G385" s="77" t="s">
        <v>223</v>
      </c>
      <c r="H385" t="s">
        <v>4662</v>
      </c>
      <c r="I385" t="s">
        <v>4663</v>
      </c>
      <c r="J385" t="s">
        <v>4664</v>
      </c>
      <c r="K385" t="s">
        <v>707</v>
      </c>
      <c r="L385" t="s">
        <v>4665</v>
      </c>
      <c r="M385" t="s">
        <v>2965</v>
      </c>
      <c r="N385" t="s">
        <v>4666</v>
      </c>
      <c r="O385" t="s">
        <v>4667</v>
      </c>
      <c r="P385" t="s">
        <v>4668</v>
      </c>
      <c r="Q385" t="s">
        <v>4669</v>
      </c>
      <c r="R385" s="77" t="s">
        <v>871</v>
      </c>
      <c r="S385">
        <v>431</v>
      </c>
      <c r="T385" t="s">
        <v>68</v>
      </c>
      <c r="U385" t="s">
        <v>236</v>
      </c>
      <c r="V385">
        <v>9177</v>
      </c>
      <c r="W385" t="s">
        <v>791</v>
      </c>
      <c r="X385" t="s">
        <v>109</v>
      </c>
      <c r="Y385" t="s">
        <v>109</v>
      </c>
      <c r="Z385" s="77" t="s">
        <v>239</v>
      </c>
      <c r="AA385" s="79">
        <v>1060</v>
      </c>
      <c r="AB385" s="79" t="s">
        <v>237</v>
      </c>
      <c r="AC385" t="s">
        <v>118</v>
      </c>
      <c r="AD385" s="77" t="s">
        <v>118</v>
      </c>
      <c r="AE385" t="s">
        <v>118</v>
      </c>
      <c r="AF385" t="s">
        <v>118</v>
      </c>
      <c r="AG385" t="s">
        <v>118</v>
      </c>
      <c r="AH385" t="s">
        <v>118</v>
      </c>
      <c r="AI385" t="s">
        <v>118</v>
      </c>
    </row>
    <row r="386" spans="1:35">
      <c r="A386">
        <v>781</v>
      </c>
      <c r="B386" t="s">
        <v>482</v>
      </c>
      <c r="C386">
        <v>149395874</v>
      </c>
      <c r="D386">
        <v>149395875</v>
      </c>
      <c r="E386" t="s">
        <v>4670</v>
      </c>
      <c r="F386" t="s">
        <v>223</v>
      </c>
      <c r="G386" s="77" t="s">
        <v>222</v>
      </c>
      <c r="H386" t="s">
        <v>4671</v>
      </c>
      <c r="I386" t="s">
        <v>4672</v>
      </c>
      <c r="J386" t="s">
        <v>4673</v>
      </c>
      <c r="K386" t="s">
        <v>4674</v>
      </c>
      <c r="L386" t="s">
        <v>4675</v>
      </c>
      <c r="M386" t="s">
        <v>4676</v>
      </c>
      <c r="N386" t="s">
        <v>823</v>
      </c>
      <c r="O386" t="s">
        <v>4677</v>
      </c>
      <c r="P386" t="s">
        <v>4678</v>
      </c>
      <c r="Q386" t="s">
        <v>2307</v>
      </c>
      <c r="R386" s="77" t="s">
        <v>4679</v>
      </c>
      <c r="S386">
        <v>429</v>
      </c>
      <c r="T386" t="s">
        <v>520</v>
      </c>
      <c r="U386" t="s">
        <v>236</v>
      </c>
      <c r="V386">
        <v>104</v>
      </c>
      <c r="W386" t="s">
        <v>2902</v>
      </c>
      <c r="X386" t="s">
        <v>109</v>
      </c>
      <c r="Y386" t="s">
        <v>109</v>
      </c>
      <c r="Z386" s="77" t="s">
        <v>239</v>
      </c>
      <c r="AA386" s="79">
        <v>1137</v>
      </c>
      <c r="AB386" s="79" t="s">
        <v>237</v>
      </c>
      <c r="AC386" t="s">
        <v>118</v>
      </c>
      <c r="AD386" s="77" t="s">
        <v>118</v>
      </c>
      <c r="AE386" t="s">
        <v>118</v>
      </c>
      <c r="AF386" t="s">
        <v>118</v>
      </c>
      <c r="AG386" t="s">
        <v>118</v>
      </c>
      <c r="AH386" t="s">
        <v>118</v>
      </c>
      <c r="AI386" t="s">
        <v>118</v>
      </c>
    </row>
    <row r="387" spans="1:35">
      <c r="A387">
        <v>783</v>
      </c>
      <c r="B387" t="s">
        <v>155</v>
      </c>
      <c r="C387">
        <v>9638023</v>
      </c>
      <c r="D387">
        <v>9638024</v>
      </c>
      <c r="E387" t="s">
        <v>4680</v>
      </c>
      <c r="F387" t="s">
        <v>261</v>
      </c>
      <c r="G387" s="77" t="s">
        <v>223</v>
      </c>
      <c r="H387" t="s">
        <v>586</v>
      </c>
      <c r="I387" t="s">
        <v>1982</v>
      </c>
      <c r="J387" t="s">
        <v>2477</v>
      </c>
      <c r="K387" t="s">
        <v>4681</v>
      </c>
      <c r="L387" t="s">
        <v>4682</v>
      </c>
      <c r="M387" t="s">
        <v>4683</v>
      </c>
      <c r="N387" t="s">
        <v>4684</v>
      </c>
      <c r="O387" t="s">
        <v>2476</v>
      </c>
      <c r="P387" t="s">
        <v>429</v>
      </c>
      <c r="Q387" t="s">
        <v>4685</v>
      </c>
      <c r="R387" s="77" t="s">
        <v>583</v>
      </c>
      <c r="S387">
        <v>428</v>
      </c>
      <c r="T387" t="s">
        <v>68</v>
      </c>
      <c r="U387" t="s">
        <v>236</v>
      </c>
      <c r="V387">
        <v>171</v>
      </c>
      <c r="W387" t="s">
        <v>4686</v>
      </c>
      <c r="X387" t="s">
        <v>109</v>
      </c>
      <c r="Y387" t="s">
        <v>109</v>
      </c>
      <c r="Z387" s="77" t="s">
        <v>257</v>
      </c>
      <c r="AA387" s="79">
        <v>761</v>
      </c>
      <c r="AB387" s="79" t="s">
        <v>237</v>
      </c>
      <c r="AC387" t="s">
        <v>118</v>
      </c>
      <c r="AD387" s="77" t="s">
        <v>118</v>
      </c>
      <c r="AE387" t="s">
        <v>118</v>
      </c>
      <c r="AF387" t="s">
        <v>118</v>
      </c>
      <c r="AG387" t="s">
        <v>118</v>
      </c>
      <c r="AH387" t="s">
        <v>118</v>
      </c>
      <c r="AI387" t="s">
        <v>118</v>
      </c>
    </row>
    <row r="388" spans="1:35">
      <c r="A388">
        <v>785</v>
      </c>
      <c r="B388" t="s">
        <v>482</v>
      </c>
      <c r="C388">
        <v>41939601</v>
      </c>
      <c r="D388">
        <v>41939602</v>
      </c>
      <c r="E388" t="s">
        <v>4687</v>
      </c>
      <c r="F388" t="s">
        <v>223</v>
      </c>
      <c r="G388" s="77" t="s">
        <v>261</v>
      </c>
      <c r="H388" t="s">
        <v>4688</v>
      </c>
      <c r="I388" t="s">
        <v>4689</v>
      </c>
      <c r="J388" t="s">
        <v>2335</v>
      </c>
      <c r="K388" t="s">
        <v>2147</v>
      </c>
      <c r="L388" t="s">
        <v>4690</v>
      </c>
      <c r="M388" t="s">
        <v>610</v>
      </c>
      <c r="N388" t="s">
        <v>4691</v>
      </c>
      <c r="O388" t="s">
        <v>4692</v>
      </c>
      <c r="P388" t="s">
        <v>4693</v>
      </c>
      <c r="Q388" t="s">
        <v>2111</v>
      </c>
      <c r="R388" s="77" t="s">
        <v>4694</v>
      </c>
      <c r="S388">
        <v>427</v>
      </c>
      <c r="T388" t="s">
        <v>68</v>
      </c>
      <c r="U388" t="s">
        <v>236</v>
      </c>
      <c r="V388">
        <v>19286</v>
      </c>
      <c r="W388" t="s">
        <v>2902</v>
      </c>
      <c r="X388" t="s">
        <v>109</v>
      </c>
      <c r="Y388" t="s">
        <v>109</v>
      </c>
      <c r="Z388" s="77" t="s">
        <v>257</v>
      </c>
      <c r="AA388" s="79">
        <v>878</v>
      </c>
      <c r="AB388" s="79" t="s">
        <v>237</v>
      </c>
      <c r="AC388" t="s">
        <v>118</v>
      </c>
      <c r="AD388" s="77" t="s">
        <v>118</v>
      </c>
      <c r="AE388" t="s">
        <v>118</v>
      </c>
      <c r="AF388" t="s">
        <v>118</v>
      </c>
      <c r="AG388" t="s">
        <v>118</v>
      </c>
      <c r="AH388" t="s">
        <v>118</v>
      </c>
      <c r="AI388" t="s">
        <v>118</v>
      </c>
    </row>
    <row r="389" spans="1:35">
      <c r="A389">
        <v>788</v>
      </c>
      <c r="B389" t="s">
        <v>164</v>
      </c>
      <c r="C389">
        <v>18793135</v>
      </c>
      <c r="D389">
        <v>18793136</v>
      </c>
      <c r="E389" t="s">
        <v>4695</v>
      </c>
      <c r="F389" t="s">
        <v>223</v>
      </c>
      <c r="G389" s="77" t="s">
        <v>261</v>
      </c>
      <c r="H389" t="s">
        <v>4696</v>
      </c>
      <c r="I389" t="s">
        <v>4697</v>
      </c>
      <c r="J389" t="s">
        <v>4698</v>
      </c>
      <c r="K389" t="s">
        <v>4699</v>
      </c>
      <c r="L389" t="s">
        <v>4700</v>
      </c>
      <c r="M389" t="s">
        <v>4701</v>
      </c>
      <c r="N389" t="s">
        <v>4702</v>
      </c>
      <c r="O389" t="s">
        <v>4703</v>
      </c>
      <c r="P389" t="s">
        <v>4704</v>
      </c>
      <c r="Q389" t="s">
        <v>4705</v>
      </c>
      <c r="R389" s="77" t="s">
        <v>4706</v>
      </c>
      <c r="S389">
        <v>426</v>
      </c>
      <c r="T389" t="s">
        <v>68</v>
      </c>
      <c r="U389" t="s">
        <v>236</v>
      </c>
      <c r="V389">
        <v>79</v>
      </c>
      <c r="W389" t="s">
        <v>274</v>
      </c>
      <c r="X389" t="s">
        <v>61</v>
      </c>
      <c r="Y389" t="s">
        <v>109</v>
      </c>
      <c r="Z389" s="77" t="s">
        <v>257</v>
      </c>
      <c r="AA389" s="79">
        <v>996</v>
      </c>
      <c r="AB389" s="79" t="s">
        <v>237</v>
      </c>
      <c r="AC389" t="s">
        <v>118</v>
      </c>
      <c r="AD389" s="77" t="s">
        <v>118</v>
      </c>
      <c r="AE389" t="s">
        <v>118</v>
      </c>
      <c r="AF389" t="s">
        <v>118</v>
      </c>
      <c r="AG389" t="s">
        <v>118</v>
      </c>
      <c r="AH389" t="s">
        <v>118</v>
      </c>
      <c r="AI389" t="s">
        <v>118</v>
      </c>
    </row>
    <row r="390" spans="1:35">
      <c r="A390">
        <v>794</v>
      </c>
      <c r="B390" t="s">
        <v>143</v>
      </c>
      <c r="C390">
        <v>144111088</v>
      </c>
      <c r="D390">
        <v>144111089</v>
      </c>
      <c r="E390" t="s">
        <v>4707</v>
      </c>
      <c r="F390" t="s">
        <v>261</v>
      </c>
      <c r="G390" s="77" t="s">
        <v>222</v>
      </c>
      <c r="H390" t="s">
        <v>4708</v>
      </c>
      <c r="I390" t="s">
        <v>4709</v>
      </c>
      <c r="J390" t="s">
        <v>4437</v>
      </c>
      <c r="K390" t="s">
        <v>3092</v>
      </c>
      <c r="L390" t="s">
        <v>4537</v>
      </c>
      <c r="M390" t="s">
        <v>1833</v>
      </c>
      <c r="N390" t="s">
        <v>2375</v>
      </c>
      <c r="O390" t="s">
        <v>4710</v>
      </c>
      <c r="P390" t="s">
        <v>4711</v>
      </c>
      <c r="Q390" t="s">
        <v>4712</v>
      </c>
      <c r="R390" s="77" t="s">
        <v>1104</v>
      </c>
      <c r="S390">
        <v>422</v>
      </c>
      <c r="T390" t="s">
        <v>1838</v>
      </c>
      <c r="U390" t="s">
        <v>236</v>
      </c>
      <c r="V390">
        <v>2503</v>
      </c>
      <c r="W390" t="s">
        <v>376</v>
      </c>
      <c r="X390" t="s">
        <v>109</v>
      </c>
      <c r="Y390" t="s">
        <v>109</v>
      </c>
      <c r="Z390" s="77" t="s">
        <v>239</v>
      </c>
      <c r="AA390" s="79">
        <v>668</v>
      </c>
      <c r="AB390" s="79" t="s">
        <v>237</v>
      </c>
      <c r="AC390" t="s">
        <v>118</v>
      </c>
      <c r="AD390" s="77" t="s">
        <v>118</v>
      </c>
      <c r="AE390" t="s">
        <v>118</v>
      </c>
      <c r="AF390" t="s">
        <v>118</v>
      </c>
      <c r="AG390" t="s">
        <v>118</v>
      </c>
      <c r="AH390" t="s">
        <v>118</v>
      </c>
      <c r="AI390" t="s">
        <v>118</v>
      </c>
    </row>
    <row r="391" spans="1:35">
      <c r="A391">
        <v>798</v>
      </c>
      <c r="B391" t="s">
        <v>143</v>
      </c>
      <c r="C391">
        <v>189472521</v>
      </c>
      <c r="D391">
        <v>189472522</v>
      </c>
      <c r="E391" t="s">
        <v>4713</v>
      </c>
      <c r="F391" t="s">
        <v>243</v>
      </c>
      <c r="G391" s="77" t="s">
        <v>222</v>
      </c>
      <c r="H391" t="s">
        <v>4197</v>
      </c>
      <c r="I391" t="s">
        <v>4714</v>
      </c>
      <c r="J391" t="s">
        <v>2658</v>
      </c>
      <c r="K391" t="s">
        <v>4715</v>
      </c>
      <c r="L391" t="s">
        <v>4716</v>
      </c>
      <c r="M391" t="s">
        <v>4717</v>
      </c>
      <c r="N391" t="s">
        <v>4718</v>
      </c>
      <c r="O391" t="s">
        <v>4719</v>
      </c>
      <c r="P391" t="s">
        <v>2949</v>
      </c>
      <c r="Q391" t="s">
        <v>4720</v>
      </c>
      <c r="R391" s="77" t="s">
        <v>4037</v>
      </c>
      <c r="S391">
        <v>419</v>
      </c>
      <c r="T391" t="s">
        <v>68</v>
      </c>
      <c r="U391" t="s">
        <v>236</v>
      </c>
      <c r="V391">
        <v>2206</v>
      </c>
      <c r="W391" t="s">
        <v>451</v>
      </c>
      <c r="X391" t="s">
        <v>109</v>
      </c>
      <c r="Y391" t="s">
        <v>109</v>
      </c>
      <c r="Z391" s="77" t="s">
        <v>257</v>
      </c>
      <c r="AA391" s="79">
        <v>201</v>
      </c>
      <c r="AB391" s="79" t="s">
        <v>237</v>
      </c>
      <c r="AC391" t="s">
        <v>118</v>
      </c>
      <c r="AD391" s="77" t="s">
        <v>118</v>
      </c>
      <c r="AE391" t="s">
        <v>118</v>
      </c>
      <c r="AF391" t="s">
        <v>118</v>
      </c>
      <c r="AG391" t="s">
        <v>4721</v>
      </c>
      <c r="AH391" t="s">
        <v>118</v>
      </c>
      <c r="AI391" t="s">
        <v>4722</v>
      </c>
    </row>
    <row r="392" spans="1:35">
      <c r="A392">
        <v>800</v>
      </c>
      <c r="B392" t="s">
        <v>482</v>
      </c>
      <c r="C392">
        <v>125909673</v>
      </c>
      <c r="D392">
        <v>125909674</v>
      </c>
      <c r="E392" t="s">
        <v>64</v>
      </c>
      <c r="F392" t="s">
        <v>243</v>
      </c>
      <c r="G392" s="77" t="s">
        <v>222</v>
      </c>
      <c r="H392" t="s">
        <v>4723</v>
      </c>
      <c r="I392" t="s">
        <v>4724</v>
      </c>
      <c r="J392" t="s">
        <v>4725</v>
      </c>
      <c r="K392" t="s">
        <v>4726</v>
      </c>
      <c r="L392" t="s">
        <v>4727</v>
      </c>
      <c r="M392" t="s">
        <v>1225</v>
      </c>
      <c r="N392" t="s">
        <v>4728</v>
      </c>
      <c r="O392" t="s">
        <v>4729</v>
      </c>
      <c r="P392" t="s">
        <v>4730</v>
      </c>
      <c r="Q392" t="s">
        <v>4731</v>
      </c>
      <c r="R392" s="77" t="s">
        <v>4732</v>
      </c>
      <c r="S392">
        <v>419</v>
      </c>
      <c r="T392" t="s">
        <v>520</v>
      </c>
      <c r="U392" t="s">
        <v>236</v>
      </c>
      <c r="V392">
        <v>5327</v>
      </c>
      <c r="W392" t="s">
        <v>804</v>
      </c>
      <c r="X392" t="s">
        <v>61</v>
      </c>
      <c r="Y392" t="s">
        <v>109</v>
      </c>
      <c r="Z392" s="77" t="s">
        <v>257</v>
      </c>
      <c r="AA392" s="79">
        <v>371</v>
      </c>
      <c r="AB392" s="79" t="s">
        <v>206</v>
      </c>
      <c r="AC392" t="s">
        <v>4733</v>
      </c>
      <c r="AD392" s="77" t="s">
        <v>4734</v>
      </c>
      <c r="AE392" t="s">
        <v>65</v>
      </c>
      <c r="AF392" t="s">
        <v>4735</v>
      </c>
      <c r="AG392" t="s">
        <v>4736</v>
      </c>
      <c r="AH392" t="s">
        <v>4737</v>
      </c>
      <c r="AI392" t="s">
        <v>4737</v>
      </c>
    </row>
    <row r="393" spans="1:35">
      <c r="A393">
        <v>802</v>
      </c>
      <c r="B393" t="s">
        <v>147</v>
      </c>
      <c r="C393">
        <v>104752258</v>
      </c>
      <c r="D393">
        <v>104752259</v>
      </c>
      <c r="E393" t="s">
        <v>4738</v>
      </c>
      <c r="F393" t="s">
        <v>223</v>
      </c>
      <c r="G393" s="77" t="s">
        <v>261</v>
      </c>
      <c r="H393" t="s">
        <v>4739</v>
      </c>
      <c r="I393" t="s">
        <v>4740</v>
      </c>
      <c r="J393" t="s">
        <v>4741</v>
      </c>
      <c r="K393" t="s">
        <v>4742</v>
      </c>
      <c r="L393" t="s">
        <v>4743</v>
      </c>
      <c r="M393" t="s">
        <v>4744</v>
      </c>
      <c r="N393" t="s">
        <v>4745</v>
      </c>
      <c r="O393" t="s">
        <v>4746</v>
      </c>
      <c r="P393" t="s">
        <v>4747</v>
      </c>
      <c r="Q393" t="s">
        <v>4748</v>
      </c>
      <c r="R393" s="77" t="s">
        <v>4749</v>
      </c>
      <c r="S393">
        <v>419</v>
      </c>
      <c r="T393" t="s">
        <v>273</v>
      </c>
      <c r="U393" t="s">
        <v>256</v>
      </c>
      <c r="V393">
        <v>30965</v>
      </c>
      <c r="W393" t="s">
        <v>930</v>
      </c>
      <c r="X393" t="s">
        <v>61</v>
      </c>
      <c r="Y393" t="s">
        <v>109</v>
      </c>
      <c r="Z393" s="77" t="s">
        <v>257</v>
      </c>
      <c r="AA393" s="79">
        <v>48</v>
      </c>
      <c r="AB393" s="79" t="s">
        <v>206</v>
      </c>
      <c r="AC393" t="s">
        <v>4750</v>
      </c>
      <c r="AD393" s="77" t="s">
        <v>4751</v>
      </c>
      <c r="AE393" t="s">
        <v>118</v>
      </c>
      <c r="AF393" t="s">
        <v>118</v>
      </c>
      <c r="AG393" t="s">
        <v>118</v>
      </c>
      <c r="AH393" t="s">
        <v>118</v>
      </c>
      <c r="AI393" t="s">
        <v>118</v>
      </c>
    </row>
    <row r="394" spans="1:35">
      <c r="A394">
        <v>812</v>
      </c>
      <c r="B394" t="s">
        <v>147</v>
      </c>
      <c r="C394">
        <v>93557525</v>
      </c>
      <c r="D394">
        <v>93557526</v>
      </c>
      <c r="E394" t="s">
        <v>4752</v>
      </c>
      <c r="F394" t="s">
        <v>223</v>
      </c>
      <c r="G394" s="77" t="s">
        <v>261</v>
      </c>
      <c r="H394" t="s">
        <v>4753</v>
      </c>
      <c r="I394" t="s">
        <v>4754</v>
      </c>
      <c r="J394" t="s">
        <v>3578</v>
      </c>
      <c r="K394" t="s">
        <v>4755</v>
      </c>
      <c r="L394" t="s">
        <v>4756</v>
      </c>
      <c r="M394" t="s">
        <v>4757</v>
      </c>
      <c r="N394" t="s">
        <v>4758</v>
      </c>
      <c r="O394" t="s">
        <v>4759</v>
      </c>
      <c r="P394" t="s">
        <v>4760</v>
      </c>
      <c r="Q394" t="s">
        <v>3927</v>
      </c>
      <c r="R394" s="77" t="s">
        <v>4761</v>
      </c>
      <c r="S394">
        <v>416</v>
      </c>
      <c r="T394" t="s">
        <v>68</v>
      </c>
      <c r="U394" t="s">
        <v>236</v>
      </c>
      <c r="V394">
        <v>8573</v>
      </c>
      <c r="W394" t="s">
        <v>746</v>
      </c>
      <c r="X394" t="s">
        <v>109</v>
      </c>
      <c r="Y394" t="s">
        <v>109</v>
      </c>
      <c r="Z394" s="77" t="s">
        <v>257</v>
      </c>
      <c r="AA394" s="79">
        <v>935</v>
      </c>
      <c r="AB394" s="79" t="s">
        <v>237</v>
      </c>
      <c r="AC394" t="s">
        <v>118</v>
      </c>
      <c r="AD394" s="77" t="s">
        <v>118</v>
      </c>
      <c r="AE394" t="s">
        <v>118</v>
      </c>
      <c r="AF394" t="s">
        <v>118</v>
      </c>
      <c r="AG394" t="s">
        <v>118</v>
      </c>
      <c r="AH394" t="s">
        <v>118</v>
      </c>
      <c r="AI394" t="s">
        <v>4762</v>
      </c>
    </row>
    <row r="395" spans="1:35">
      <c r="A395">
        <v>813</v>
      </c>
      <c r="B395" t="s">
        <v>151</v>
      </c>
      <c r="C395">
        <v>44169801</v>
      </c>
      <c r="D395">
        <v>44169802</v>
      </c>
      <c r="E395" t="s">
        <v>4763</v>
      </c>
      <c r="F395" t="s">
        <v>243</v>
      </c>
      <c r="G395" s="77" t="s">
        <v>223</v>
      </c>
      <c r="H395" t="s">
        <v>3598</v>
      </c>
      <c r="I395" t="s">
        <v>4764</v>
      </c>
      <c r="J395" t="s">
        <v>4765</v>
      </c>
      <c r="K395" t="s">
        <v>4766</v>
      </c>
      <c r="L395" t="s">
        <v>2692</v>
      </c>
      <c r="M395" t="s">
        <v>288</v>
      </c>
      <c r="N395" t="s">
        <v>4767</v>
      </c>
      <c r="O395" t="s">
        <v>3884</v>
      </c>
      <c r="P395" t="s">
        <v>4768</v>
      </c>
      <c r="Q395" t="s">
        <v>2912</v>
      </c>
      <c r="R395" s="77" t="s">
        <v>4769</v>
      </c>
      <c r="S395">
        <v>415</v>
      </c>
      <c r="T395" t="s">
        <v>520</v>
      </c>
      <c r="U395" t="s">
        <v>236</v>
      </c>
      <c r="V395">
        <v>8475</v>
      </c>
      <c r="W395" t="s">
        <v>643</v>
      </c>
      <c r="X395" t="s">
        <v>109</v>
      </c>
      <c r="Y395" t="s">
        <v>109</v>
      </c>
      <c r="Z395" s="77" t="s">
        <v>239</v>
      </c>
      <c r="AA395" s="79">
        <v>973</v>
      </c>
      <c r="AB395" s="79" t="s">
        <v>237</v>
      </c>
      <c r="AC395" t="s">
        <v>118</v>
      </c>
      <c r="AD395" s="77" t="s">
        <v>118</v>
      </c>
      <c r="AE395" t="s">
        <v>118</v>
      </c>
      <c r="AF395" t="s">
        <v>118</v>
      </c>
      <c r="AG395" t="s">
        <v>118</v>
      </c>
      <c r="AH395" t="s">
        <v>118</v>
      </c>
      <c r="AI395" t="s">
        <v>118</v>
      </c>
    </row>
    <row r="396" spans="1:35">
      <c r="A396">
        <v>826</v>
      </c>
      <c r="B396" t="s">
        <v>164</v>
      </c>
      <c r="C396">
        <v>3481434</v>
      </c>
      <c r="D396">
        <v>3481435</v>
      </c>
      <c r="E396" t="s">
        <v>4770</v>
      </c>
      <c r="F396" t="s">
        <v>223</v>
      </c>
      <c r="G396" s="77" t="s">
        <v>261</v>
      </c>
      <c r="H396" t="s">
        <v>4771</v>
      </c>
      <c r="I396" t="s">
        <v>4772</v>
      </c>
      <c r="J396" t="s">
        <v>4773</v>
      </c>
      <c r="K396" t="s">
        <v>4774</v>
      </c>
      <c r="L396" t="s">
        <v>4775</v>
      </c>
      <c r="M396" t="s">
        <v>4776</v>
      </c>
      <c r="N396" t="s">
        <v>4777</v>
      </c>
      <c r="O396" t="s">
        <v>4778</v>
      </c>
      <c r="P396" t="s">
        <v>4779</v>
      </c>
      <c r="Q396" t="s">
        <v>4780</v>
      </c>
      <c r="R396" s="77" t="s">
        <v>4781</v>
      </c>
      <c r="S396">
        <v>410</v>
      </c>
      <c r="T396" t="s">
        <v>1838</v>
      </c>
      <c r="U396" t="s">
        <v>236</v>
      </c>
      <c r="V396">
        <v>420</v>
      </c>
      <c r="W396" t="s">
        <v>1302</v>
      </c>
      <c r="X396" t="s">
        <v>61</v>
      </c>
      <c r="Y396" t="s">
        <v>109</v>
      </c>
      <c r="Z396" s="77" t="s">
        <v>257</v>
      </c>
      <c r="AA396" s="79">
        <v>1029</v>
      </c>
      <c r="AB396" s="79" t="s">
        <v>237</v>
      </c>
      <c r="AC396" t="s">
        <v>118</v>
      </c>
      <c r="AD396" s="77" t="s">
        <v>118</v>
      </c>
      <c r="AE396" t="s">
        <v>118</v>
      </c>
      <c r="AF396" t="s">
        <v>118</v>
      </c>
      <c r="AG396" t="s">
        <v>4782</v>
      </c>
      <c r="AH396" t="s">
        <v>118</v>
      </c>
      <c r="AI396" t="s">
        <v>4783</v>
      </c>
    </row>
    <row r="397" spans="1:35">
      <c r="A397">
        <v>835</v>
      </c>
      <c r="B397" t="s">
        <v>220</v>
      </c>
      <c r="C397">
        <v>24063285</v>
      </c>
      <c r="D397">
        <v>24063286</v>
      </c>
      <c r="E397" t="s">
        <v>4784</v>
      </c>
      <c r="F397" t="s">
        <v>223</v>
      </c>
      <c r="G397" s="77" t="s">
        <v>243</v>
      </c>
      <c r="H397" t="s">
        <v>4785</v>
      </c>
      <c r="I397" t="s">
        <v>4786</v>
      </c>
      <c r="J397" t="s">
        <v>4787</v>
      </c>
      <c r="K397" t="s">
        <v>1862</v>
      </c>
      <c r="L397" t="s">
        <v>909</v>
      </c>
      <c r="M397" t="s">
        <v>1638</v>
      </c>
      <c r="N397" t="s">
        <v>4788</v>
      </c>
      <c r="O397" t="s">
        <v>4789</v>
      </c>
      <c r="P397" t="s">
        <v>4790</v>
      </c>
      <c r="Q397" t="s">
        <v>4791</v>
      </c>
      <c r="R397" s="77" t="s">
        <v>4792</v>
      </c>
      <c r="S397">
        <v>408</v>
      </c>
      <c r="T397" t="s">
        <v>68</v>
      </c>
      <c r="U397" t="s">
        <v>236</v>
      </c>
      <c r="V397">
        <v>6275</v>
      </c>
      <c r="W397" t="s">
        <v>763</v>
      </c>
      <c r="X397" t="s">
        <v>109</v>
      </c>
      <c r="Y397" t="s">
        <v>109</v>
      </c>
      <c r="Z397" s="77" t="s">
        <v>239</v>
      </c>
      <c r="AA397" s="79">
        <v>624</v>
      </c>
      <c r="AB397" s="79" t="s">
        <v>237</v>
      </c>
      <c r="AC397" t="s">
        <v>118</v>
      </c>
      <c r="AD397" s="77" t="s">
        <v>118</v>
      </c>
      <c r="AE397" t="s">
        <v>118</v>
      </c>
      <c r="AF397" t="s">
        <v>118</v>
      </c>
      <c r="AG397" t="s">
        <v>118</v>
      </c>
      <c r="AH397" t="s">
        <v>118</v>
      </c>
      <c r="AI397" t="s">
        <v>118</v>
      </c>
    </row>
    <row r="398" spans="1:35">
      <c r="A398">
        <v>837</v>
      </c>
      <c r="B398" t="s">
        <v>766</v>
      </c>
      <c r="C398">
        <v>82512895</v>
      </c>
      <c r="D398">
        <v>82512896</v>
      </c>
      <c r="E398" t="s">
        <v>4793</v>
      </c>
      <c r="F398" t="s">
        <v>223</v>
      </c>
      <c r="G398" s="77" t="s">
        <v>261</v>
      </c>
      <c r="H398" t="s">
        <v>4794</v>
      </c>
      <c r="I398" t="s">
        <v>4795</v>
      </c>
      <c r="J398" t="s">
        <v>371</v>
      </c>
      <c r="K398" t="s">
        <v>2403</v>
      </c>
      <c r="L398" t="s">
        <v>1125</v>
      </c>
      <c r="M398" t="s">
        <v>4796</v>
      </c>
      <c r="N398" t="s">
        <v>1192</v>
      </c>
      <c r="O398" t="s">
        <v>4797</v>
      </c>
      <c r="P398" t="s">
        <v>3261</v>
      </c>
      <c r="Q398" t="s">
        <v>759</v>
      </c>
      <c r="R398" s="77" t="s">
        <v>4798</v>
      </c>
      <c r="S398">
        <v>407</v>
      </c>
      <c r="T398" t="s">
        <v>520</v>
      </c>
      <c r="U398" t="s">
        <v>236</v>
      </c>
      <c r="V398">
        <v>891</v>
      </c>
      <c r="W398" t="s">
        <v>763</v>
      </c>
      <c r="X398" t="s">
        <v>109</v>
      </c>
      <c r="Y398" t="s">
        <v>109</v>
      </c>
      <c r="Z398" s="77" t="s">
        <v>257</v>
      </c>
      <c r="AA398" s="79">
        <v>1210</v>
      </c>
      <c r="AB398" s="79" t="s">
        <v>237</v>
      </c>
      <c r="AC398" t="s">
        <v>118</v>
      </c>
      <c r="AD398" s="77" t="s">
        <v>118</v>
      </c>
      <c r="AE398" t="s">
        <v>118</v>
      </c>
      <c r="AF398" t="s">
        <v>118</v>
      </c>
      <c r="AG398" t="s">
        <v>118</v>
      </c>
      <c r="AH398" t="s">
        <v>118</v>
      </c>
      <c r="AI398" t="s">
        <v>118</v>
      </c>
    </row>
    <row r="399" spans="1:35">
      <c r="A399">
        <v>845</v>
      </c>
      <c r="B399" t="s">
        <v>75</v>
      </c>
      <c r="C399">
        <v>114968820</v>
      </c>
      <c r="D399">
        <v>114968821</v>
      </c>
      <c r="E399" t="s">
        <v>4799</v>
      </c>
      <c r="F399" t="s">
        <v>243</v>
      </c>
      <c r="G399" s="77" t="s">
        <v>222</v>
      </c>
      <c r="H399" t="s">
        <v>4800</v>
      </c>
      <c r="I399" t="s">
        <v>4801</v>
      </c>
      <c r="J399" t="s">
        <v>4802</v>
      </c>
      <c r="K399" t="s">
        <v>4803</v>
      </c>
      <c r="L399" t="s">
        <v>4804</v>
      </c>
      <c r="M399" t="s">
        <v>4805</v>
      </c>
      <c r="N399" t="s">
        <v>4806</v>
      </c>
      <c r="O399" t="s">
        <v>4807</v>
      </c>
      <c r="P399" t="s">
        <v>3150</v>
      </c>
      <c r="Q399" t="s">
        <v>4808</v>
      </c>
      <c r="R399" s="77" t="s">
        <v>1625</v>
      </c>
      <c r="S399">
        <v>402</v>
      </c>
      <c r="T399" t="s">
        <v>68</v>
      </c>
      <c r="U399" t="s">
        <v>256</v>
      </c>
      <c r="V399">
        <v>12368</v>
      </c>
      <c r="W399" t="s">
        <v>1245</v>
      </c>
      <c r="X399" t="s">
        <v>109</v>
      </c>
      <c r="Y399" t="s">
        <v>109</v>
      </c>
      <c r="Z399" s="77" t="s">
        <v>257</v>
      </c>
      <c r="AA399" s="79">
        <v>1113</v>
      </c>
      <c r="AB399" s="79" t="s">
        <v>237</v>
      </c>
      <c r="AC399" t="s">
        <v>118</v>
      </c>
      <c r="AD399" s="77" t="s">
        <v>118</v>
      </c>
      <c r="AE399" t="s">
        <v>118</v>
      </c>
      <c r="AF399" t="s">
        <v>118</v>
      </c>
      <c r="AG399" t="s">
        <v>4809</v>
      </c>
      <c r="AH399" t="s">
        <v>118</v>
      </c>
      <c r="AI399" t="s">
        <v>4810</v>
      </c>
    </row>
    <row r="400" spans="1:35">
      <c r="A400">
        <v>854</v>
      </c>
      <c r="B400" t="s">
        <v>60</v>
      </c>
      <c r="C400">
        <v>80298185</v>
      </c>
      <c r="D400">
        <v>80298186</v>
      </c>
      <c r="E400" t="s">
        <v>4811</v>
      </c>
      <c r="F400" t="s">
        <v>223</v>
      </c>
      <c r="G400" s="77" t="s">
        <v>261</v>
      </c>
      <c r="H400" t="s">
        <v>2698</v>
      </c>
      <c r="I400" t="s">
        <v>4023</v>
      </c>
      <c r="J400" t="s">
        <v>2045</v>
      </c>
      <c r="K400" t="s">
        <v>4812</v>
      </c>
      <c r="L400" t="s">
        <v>4813</v>
      </c>
      <c r="M400" t="s">
        <v>2211</v>
      </c>
      <c r="N400" t="s">
        <v>4814</v>
      </c>
      <c r="O400" t="s">
        <v>3698</v>
      </c>
      <c r="P400" t="s">
        <v>1670</v>
      </c>
      <c r="Q400" t="s">
        <v>4765</v>
      </c>
      <c r="R400" s="77" t="s">
        <v>690</v>
      </c>
      <c r="S400">
        <v>400</v>
      </c>
      <c r="T400" t="s">
        <v>273</v>
      </c>
      <c r="U400" t="s">
        <v>236</v>
      </c>
      <c r="V400">
        <v>37033</v>
      </c>
      <c r="W400" t="s">
        <v>481</v>
      </c>
      <c r="X400" t="s">
        <v>109</v>
      </c>
      <c r="Y400" t="s">
        <v>61</v>
      </c>
      <c r="Z400" s="77" t="s">
        <v>257</v>
      </c>
      <c r="AA400" s="79">
        <v>482</v>
      </c>
      <c r="AB400" s="79" t="s">
        <v>206</v>
      </c>
      <c r="AC400" t="s">
        <v>4815</v>
      </c>
      <c r="AD400" s="77" t="s">
        <v>4816</v>
      </c>
      <c r="AE400" t="s">
        <v>277</v>
      </c>
      <c r="AF400" t="s">
        <v>4817</v>
      </c>
      <c r="AG400" t="s">
        <v>4818</v>
      </c>
      <c r="AH400" t="s">
        <v>4819</v>
      </c>
      <c r="AI400" t="s">
        <v>4819</v>
      </c>
    </row>
    <row r="401" spans="1:35">
      <c r="A401">
        <v>857</v>
      </c>
      <c r="B401" t="s">
        <v>143</v>
      </c>
      <c r="C401">
        <v>104903739</v>
      </c>
      <c r="D401">
        <v>104903740</v>
      </c>
      <c r="E401" t="s">
        <v>4820</v>
      </c>
      <c r="F401" t="s">
        <v>243</v>
      </c>
      <c r="G401" s="77" t="s">
        <v>261</v>
      </c>
      <c r="H401" t="s">
        <v>4821</v>
      </c>
      <c r="I401" t="s">
        <v>1681</v>
      </c>
      <c r="J401" t="s">
        <v>3789</v>
      </c>
      <c r="K401" t="s">
        <v>4822</v>
      </c>
      <c r="L401" t="s">
        <v>4823</v>
      </c>
      <c r="M401" t="s">
        <v>4824</v>
      </c>
      <c r="N401" t="s">
        <v>4825</v>
      </c>
      <c r="O401" t="s">
        <v>1322</v>
      </c>
      <c r="P401" t="s">
        <v>4826</v>
      </c>
      <c r="Q401" t="s">
        <v>4827</v>
      </c>
      <c r="R401" s="77" t="s">
        <v>4828</v>
      </c>
      <c r="S401">
        <v>399</v>
      </c>
      <c r="T401" t="s">
        <v>1838</v>
      </c>
      <c r="U401" t="s">
        <v>236</v>
      </c>
      <c r="V401">
        <v>1391</v>
      </c>
      <c r="W401" t="s">
        <v>1245</v>
      </c>
      <c r="X401" t="s">
        <v>109</v>
      </c>
      <c r="Y401" t="s">
        <v>109</v>
      </c>
      <c r="Z401" s="77" t="s">
        <v>239</v>
      </c>
      <c r="AA401" s="79">
        <v>268</v>
      </c>
      <c r="AB401" s="79" t="s">
        <v>237</v>
      </c>
      <c r="AC401" t="s">
        <v>118</v>
      </c>
      <c r="AD401" s="77" t="s">
        <v>118</v>
      </c>
      <c r="AE401" t="s">
        <v>118</v>
      </c>
      <c r="AF401" t="s">
        <v>118</v>
      </c>
      <c r="AG401" t="s">
        <v>118</v>
      </c>
      <c r="AH401" t="s">
        <v>118</v>
      </c>
      <c r="AI401" t="s">
        <v>118</v>
      </c>
    </row>
    <row r="402" spans="1:35">
      <c r="A402">
        <v>863</v>
      </c>
      <c r="B402" t="s">
        <v>454</v>
      </c>
      <c r="C402">
        <v>51877333</v>
      </c>
      <c r="D402">
        <v>51877334</v>
      </c>
      <c r="E402" t="s">
        <v>4829</v>
      </c>
      <c r="F402" t="s">
        <v>223</v>
      </c>
      <c r="G402" s="77" t="s">
        <v>261</v>
      </c>
      <c r="H402" t="s">
        <v>4830</v>
      </c>
      <c r="I402" t="s">
        <v>4609</v>
      </c>
      <c r="J402" t="s">
        <v>4831</v>
      </c>
      <c r="K402" t="s">
        <v>4832</v>
      </c>
      <c r="L402" t="s">
        <v>2300</v>
      </c>
      <c r="M402" t="s">
        <v>4833</v>
      </c>
      <c r="N402" t="s">
        <v>2098</v>
      </c>
      <c r="O402" t="s">
        <v>2089</v>
      </c>
      <c r="P402" t="s">
        <v>4834</v>
      </c>
      <c r="Q402" t="s">
        <v>4835</v>
      </c>
      <c r="R402" s="77" t="s">
        <v>1634</v>
      </c>
      <c r="S402">
        <v>394</v>
      </c>
      <c r="T402" t="s">
        <v>255</v>
      </c>
      <c r="U402" t="s">
        <v>236</v>
      </c>
      <c r="V402">
        <v>2</v>
      </c>
      <c r="W402" t="s">
        <v>466</v>
      </c>
      <c r="X402" t="s">
        <v>109</v>
      </c>
      <c r="Y402" t="s">
        <v>109</v>
      </c>
      <c r="Z402" s="77" t="s">
        <v>257</v>
      </c>
      <c r="AA402" s="79">
        <v>553</v>
      </c>
      <c r="AB402" s="79" t="s">
        <v>237</v>
      </c>
      <c r="AC402" t="s">
        <v>118</v>
      </c>
      <c r="AD402" s="77" t="s">
        <v>118</v>
      </c>
      <c r="AE402" t="s">
        <v>118</v>
      </c>
      <c r="AF402" t="s">
        <v>118</v>
      </c>
      <c r="AG402" t="s">
        <v>118</v>
      </c>
      <c r="AH402" t="s">
        <v>118</v>
      </c>
      <c r="AI402" t="s">
        <v>118</v>
      </c>
    </row>
    <row r="403" spans="1:35">
      <c r="A403">
        <v>873</v>
      </c>
      <c r="B403" t="s">
        <v>73</v>
      </c>
      <c r="C403">
        <v>97718572</v>
      </c>
      <c r="D403">
        <v>97718573</v>
      </c>
      <c r="E403" t="s">
        <v>4836</v>
      </c>
      <c r="F403" t="s">
        <v>222</v>
      </c>
      <c r="G403" s="77" t="s">
        <v>243</v>
      </c>
      <c r="H403" t="s">
        <v>4837</v>
      </c>
      <c r="I403" t="s">
        <v>4838</v>
      </c>
      <c r="J403" t="s">
        <v>4839</v>
      </c>
      <c r="K403" t="s">
        <v>4840</v>
      </c>
      <c r="L403" t="s">
        <v>2910</v>
      </c>
      <c r="M403" t="s">
        <v>529</v>
      </c>
      <c r="N403" t="s">
        <v>831</v>
      </c>
      <c r="O403" t="s">
        <v>4841</v>
      </c>
      <c r="P403" t="s">
        <v>1270</v>
      </c>
      <c r="Q403" t="s">
        <v>2776</v>
      </c>
      <c r="R403" s="77" t="s">
        <v>2148</v>
      </c>
      <c r="S403">
        <v>390</v>
      </c>
      <c r="T403" t="s">
        <v>273</v>
      </c>
      <c r="U403" t="s">
        <v>236</v>
      </c>
      <c r="V403">
        <v>558</v>
      </c>
      <c r="W403" t="s">
        <v>1009</v>
      </c>
      <c r="X403" t="s">
        <v>109</v>
      </c>
      <c r="Y403" t="s">
        <v>109</v>
      </c>
      <c r="Z403" s="77" t="s">
        <v>257</v>
      </c>
      <c r="AA403" s="79">
        <v>1102</v>
      </c>
      <c r="AB403" s="79" t="s">
        <v>206</v>
      </c>
      <c r="AC403" t="s">
        <v>4842</v>
      </c>
      <c r="AD403" s="77" t="s">
        <v>4843</v>
      </c>
      <c r="AE403" t="s">
        <v>118</v>
      </c>
      <c r="AF403" t="s">
        <v>118</v>
      </c>
      <c r="AG403" t="s">
        <v>118</v>
      </c>
      <c r="AH403" t="s">
        <v>118</v>
      </c>
      <c r="AI403" t="s">
        <v>118</v>
      </c>
    </row>
    <row r="404" spans="1:35">
      <c r="A404">
        <v>875</v>
      </c>
      <c r="B404" t="s">
        <v>648</v>
      </c>
      <c r="C404">
        <v>148174163</v>
      </c>
      <c r="D404">
        <v>148174164</v>
      </c>
      <c r="E404" t="s">
        <v>4844</v>
      </c>
      <c r="F404" t="s">
        <v>261</v>
      </c>
      <c r="G404" s="77" t="s">
        <v>223</v>
      </c>
      <c r="H404" t="s">
        <v>4845</v>
      </c>
      <c r="I404" t="s">
        <v>4846</v>
      </c>
      <c r="J404" t="s">
        <v>4847</v>
      </c>
      <c r="K404" t="s">
        <v>4848</v>
      </c>
      <c r="L404" t="s">
        <v>3194</v>
      </c>
      <c r="M404" t="s">
        <v>4849</v>
      </c>
      <c r="N404" t="s">
        <v>4850</v>
      </c>
      <c r="O404" t="s">
        <v>2076</v>
      </c>
      <c r="P404" t="s">
        <v>4851</v>
      </c>
      <c r="Q404" t="s">
        <v>3396</v>
      </c>
      <c r="R404" s="77" t="s">
        <v>4852</v>
      </c>
      <c r="S404">
        <v>389</v>
      </c>
      <c r="T404" t="s">
        <v>68</v>
      </c>
      <c r="U404" t="s">
        <v>236</v>
      </c>
      <c r="V404">
        <v>896</v>
      </c>
      <c r="W404" t="s">
        <v>4686</v>
      </c>
      <c r="X404" t="s">
        <v>109</v>
      </c>
      <c r="Y404" t="s">
        <v>109</v>
      </c>
      <c r="Z404" s="77" t="s">
        <v>257</v>
      </c>
      <c r="AA404" s="79">
        <v>847</v>
      </c>
      <c r="AB404" s="79" t="s">
        <v>237</v>
      </c>
      <c r="AC404" t="s">
        <v>118</v>
      </c>
      <c r="AD404" s="77" t="s">
        <v>118</v>
      </c>
      <c r="AE404" t="s">
        <v>118</v>
      </c>
      <c r="AF404" t="s">
        <v>118</v>
      </c>
      <c r="AG404" t="s">
        <v>118</v>
      </c>
      <c r="AH404" t="s">
        <v>118</v>
      </c>
      <c r="AI404" t="s">
        <v>118</v>
      </c>
    </row>
    <row r="405" spans="1:35">
      <c r="A405">
        <v>887</v>
      </c>
      <c r="B405" t="s">
        <v>73</v>
      </c>
      <c r="C405">
        <v>4424403</v>
      </c>
      <c r="D405">
        <v>4424404</v>
      </c>
      <c r="E405" t="s">
        <v>4853</v>
      </c>
      <c r="F405" t="s">
        <v>223</v>
      </c>
      <c r="G405" s="77" t="s">
        <v>261</v>
      </c>
      <c r="H405" t="s">
        <v>4854</v>
      </c>
      <c r="I405" t="s">
        <v>4855</v>
      </c>
      <c r="J405" t="s">
        <v>4856</v>
      </c>
      <c r="K405" t="s">
        <v>4857</v>
      </c>
      <c r="L405" t="s">
        <v>4858</v>
      </c>
      <c r="M405" t="s">
        <v>4859</v>
      </c>
      <c r="N405" t="s">
        <v>4860</v>
      </c>
      <c r="O405" t="s">
        <v>4861</v>
      </c>
      <c r="P405" t="s">
        <v>4862</v>
      </c>
      <c r="Q405" t="s">
        <v>4863</v>
      </c>
      <c r="R405" s="77" t="s">
        <v>4864</v>
      </c>
      <c r="S405">
        <v>384</v>
      </c>
      <c r="T405" t="s">
        <v>1838</v>
      </c>
      <c r="U405" t="s">
        <v>236</v>
      </c>
      <c r="V405">
        <v>193</v>
      </c>
      <c r="W405" t="s">
        <v>1302</v>
      </c>
      <c r="X405" t="s">
        <v>61</v>
      </c>
      <c r="Y405" t="s">
        <v>109</v>
      </c>
      <c r="Z405" s="77" t="s">
        <v>257</v>
      </c>
      <c r="AA405" s="79">
        <v>352</v>
      </c>
      <c r="AB405" s="79" t="s">
        <v>237</v>
      </c>
      <c r="AC405" t="s">
        <v>118</v>
      </c>
      <c r="AD405" s="77" t="s">
        <v>118</v>
      </c>
      <c r="AE405" t="s">
        <v>118</v>
      </c>
      <c r="AF405" t="s">
        <v>118</v>
      </c>
      <c r="AG405" t="s">
        <v>4865</v>
      </c>
      <c r="AH405" t="s">
        <v>118</v>
      </c>
      <c r="AI405" t="s">
        <v>4866</v>
      </c>
    </row>
    <row r="406" spans="1:35">
      <c r="A406">
        <v>888</v>
      </c>
      <c r="B406" t="s">
        <v>164</v>
      </c>
      <c r="C406">
        <v>52831771</v>
      </c>
      <c r="D406">
        <v>52831772</v>
      </c>
      <c r="E406" t="s">
        <v>4867</v>
      </c>
      <c r="F406" t="s">
        <v>243</v>
      </c>
      <c r="G406" s="77" t="s">
        <v>222</v>
      </c>
      <c r="H406" t="s">
        <v>4868</v>
      </c>
      <c r="I406" t="s">
        <v>4869</v>
      </c>
      <c r="J406" t="s">
        <v>4870</v>
      </c>
      <c r="K406" t="s">
        <v>4871</v>
      </c>
      <c r="L406" t="s">
        <v>4872</v>
      </c>
      <c r="M406" t="s">
        <v>4873</v>
      </c>
      <c r="N406" t="s">
        <v>4874</v>
      </c>
      <c r="O406" t="s">
        <v>4875</v>
      </c>
      <c r="P406" t="s">
        <v>4876</v>
      </c>
      <c r="Q406" t="s">
        <v>4877</v>
      </c>
      <c r="R406" s="77" t="s">
        <v>4878</v>
      </c>
      <c r="S406">
        <v>383</v>
      </c>
      <c r="T406" t="s">
        <v>520</v>
      </c>
      <c r="U406" t="s">
        <v>236</v>
      </c>
      <c r="V406">
        <v>2201</v>
      </c>
      <c r="W406" t="s">
        <v>1889</v>
      </c>
      <c r="X406" t="s">
        <v>61</v>
      </c>
      <c r="Y406" t="s">
        <v>109</v>
      </c>
      <c r="Z406" s="77" t="s">
        <v>257</v>
      </c>
      <c r="AA406" s="79">
        <v>955</v>
      </c>
      <c r="AB406" s="79" t="s">
        <v>237</v>
      </c>
      <c r="AC406" t="s">
        <v>118</v>
      </c>
      <c r="AD406" s="77" t="s">
        <v>118</v>
      </c>
      <c r="AE406" t="s">
        <v>118</v>
      </c>
      <c r="AF406" t="s">
        <v>118</v>
      </c>
      <c r="AG406" t="s">
        <v>4879</v>
      </c>
      <c r="AH406" t="s">
        <v>118</v>
      </c>
      <c r="AI406" t="s">
        <v>4880</v>
      </c>
    </row>
    <row r="407" spans="1:35">
      <c r="A407">
        <v>901</v>
      </c>
      <c r="B407" t="s">
        <v>482</v>
      </c>
      <c r="C407">
        <v>150279679</v>
      </c>
      <c r="D407">
        <v>150279680</v>
      </c>
      <c r="E407" t="s">
        <v>4881</v>
      </c>
      <c r="F407" t="s">
        <v>223</v>
      </c>
      <c r="G407" s="77" t="s">
        <v>222</v>
      </c>
      <c r="H407" t="s">
        <v>444</v>
      </c>
      <c r="I407" t="s">
        <v>4574</v>
      </c>
      <c r="J407" t="s">
        <v>4882</v>
      </c>
      <c r="K407" t="s">
        <v>1018</v>
      </c>
      <c r="L407" t="s">
        <v>4883</v>
      </c>
      <c r="M407" t="s">
        <v>2085</v>
      </c>
      <c r="N407" t="s">
        <v>4884</v>
      </c>
      <c r="O407" t="s">
        <v>4885</v>
      </c>
      <c r="P407" t="s">
        <v>4886</v>
      </c>
      <c r="Q407" t="s">
        <v>4887</v>
      </c>
      <c r="R407" s="77" t="s">
        <v>4888</v>
      </c>
      <c r="S407">
        <v>379</v>
      </c>
      <c r="T407" t="s">
        <v>68</v>
      </c>
      <c r="U407" t="s">
        <v>236</v>
      </c>
      <c r="V407">
        <v>556</v>
      </c>
      <c r="W407" t="s">
        <v>391</v>
      </c>
      <c r="X407" t="s">
        <v>109</v>
      </c>
      <c r="Y407" t="s">
        <v>109</v>
      </c>
      <c r="Z407" s="77" t="s">
        <v>239</v>
      </c>
      <c r="AA407" s="79">
        <v>1151</v>
      </c>
      <c r="AB407" s="79" t="s">
        <v>237</v>
      </c>
      <c r="AC407" t="s">
        <v>118</v>
      </c>
      <c r="AD407" s="77" t="s">
        <v>118</v>
      </c>
      <c r="AE407" t="s">
        <v>118</v>
      </c>
      <c r="AF407" t="s">
        <v>118</v>
      </c>
      <c r="AG407" t="s">
        <v>118</v>
      </c>
      <c r="AH407" t="s">
        <v>118</v>
      </c>
      <c r="AI407" t="s">
        <v>118</v>
      </c>
    </row>
    <row r="408" spans="1:35">
      <c r="A408">
        <v>905</v>
      </c>
      <c r="B408" t="s">
        <v>482</v>
      </c>
      <c r="C408">
        <v>61446136</v>
      </c>
      <c r="D408">
        <v>61446137</v>
      </c>
      <c r="E408" t="s">
        <v>4889</v>
      </c>
      <c r="F408" t="s">
        <v>222</v>
      </c>
      <c r="G408" s="77" t="s">
        <v>243</v>
      </c>
      <c r="H408" t="s">
        <v>4890</v>
      </c>
      <c r="I408" t="s">
        <v>4891</v>
      </c>
      <c r="J408" t="s">
        <v>4892</v>
      </c>
      <c r="K408" t="s">
        <v>4893</v>
      </c>
      <c r="L408" t="s">
        <v>1240</v>
      </c>
      <c r="M408" t="s">
        <v>4894</v>
      </c>
      <c r="N408" t="s">
        <v>4895</v>
      </c>
      <c r="O408" t="s">
        <v>4896</v>
      </c>
      <c r="P408" t="s">
        <v>3333</v>
      </c>
      <c r="Q408" t="s">
        <v>4897</v>
      </c>
      <c r="R408" s="77" t="s">
        <v>1363</v>
      </c>
      <c r="S408">
        <v>377</v>
      </c>
      <c r="T408" t="s">
        <v>68</v>
      </c>
      <c r="U408" t="s">
        <v>236</v>
      </c>
      <c r="V408">
        <v>13380</v>
      </c>
      <c r="W408" t="s">
        <v>971</v>
      </c>
      <c r="X408" t="s">
        <v>109</v>
      </c>
      <c r="Y408" t="s">
        <v>109</v>
      </c>
      <c r="Z408" s="77" t="s">
        <v>257</v>
      </c>
      <c r="AA408" s="79">
        <v>415</v>
      </c>
      <c r="AB408" s="79" t="s">
        <v>237</v>
      </c>
      <c r="AC408" t="s">
        <v>118</v>
      </c>
      <c r="AD408" s="77" t="s">
        <v>118</v>
      </c>
      <c r="AE408" t="s">
        <v>118</v>
      </c>
      <c r="AF408" t="s">
        <v>118</v>
      </c>
      <c r="AG408" t="s">
        <v>118</v>
      </c>
      <c r="AH408" t="s">
        <v>118</v>
      </c>
      <c r="AI408" t="s">
        <v>118</v>
      </c>
    </row>
    <row r="409" spans="1:35">
      <c r="A409">
        <v>912</v>
      </c>
      <c r="B409" t="s">
        <v>73</v>
      </c>
      <c r="C409">
        <v>11073199</v>
      </c>
      <c r="D409">
        <v>11073200</v>
      </c>
      <c r="E409" t="s">
        <v>4898</v>
      </c>
      <c r="F409" t="s">
        <v>243</v>
      </c>
      <c r="G409" s="77" t="s">
        <v>222</v>
      </c>
      <c r="H409" t="s">
        <v>4899</v>
      </c>
      <c r="I409" t="s">
        <v>4900</v>
      </c>
      <c r="J409" t="s">
        <v>4901</v>
      </c>
      <c r="K409" t="s">
        <v>4902</v>
      </c>
      <c r="L409" t="s">
        <v>4903</v>
      </c>
      <c r="M409" t="s">
        <v>1607</v>
      </c>
      <c r="N409" t="s">
        <v>4904</v>
      </c>
      <c r="O409" t="s">
        <v>4905</v>
      </c>
      <c r="P409" t="s">
        <v>4906</v>
      </c>
      <c r="Q409" t="s">
        <v>1758</v>
      </c>
      <c r="R409" s="77" t="s">
        <v>4907</v>
      </c>
      <c r="S409">
        <v>374</v>
      </c>
      <c r="T409" t="s">
        <v>68</v>
      </c>
      <c r="U409" t="s">
        <v>236</v>
      </c>
      <c r="V409">
        <v>9887</v>
      </c>
      <c r="W409" t="s">
        <v>451</v>
      </c>
      <c r="X409" t="s">
        <v>109</v>
      </c>
      <c r="Y409" t="s">
        <v>109</v>
      </c>
      <c r="Z409" s="77" t="s">
        <v>257</v>
      </c>
      <c r="AA409" s="79">
        <v>875</v>
      </c>
      <c r="AB409" s="79" t="s">
        <v>237</v>
      </c>
      <c r="AC409" t="s">
        <v>118</v>
      </c>
      <c r="AD409" s="77" t="s">
        <v>118</v>
      </c>
      <c r="AE409" t="s">
        <v>118</v>
      </c>
      <c r="AF409" t="s">
        <v>118</v>
      </c>
      <c r="AG409" t="s">
        <v>118</v>
      </c>
      <c r="AH409" t="s">
        <v>118</v>
      </c>
      <c r="AI409" t="s">
        <v>118</v>
      </c>
    </row>
    <row r="410" spans="1:35">
      <c r="A410">
        <v>938</v>
      </c>
      <c r="B410" t="s">
        <v>116</v>
      </c>
      <c r="C410">
        <v>142778637</v>
      </c>
      <c r="D410">
        <v>142778638</v>
      </c>
      <c r="E410" t="s">
        <v>4908</v>
      </c>
      <c r="F410" t="s">
        <v>222</v>
      </c>
      <c r="G410" s="77" t="s">
        <v>261</v>
      </c>
      <c r="H410" t="s">
        <v>1327</v>
      </c>
      <c r="I410" t="s">
        <v>4909</v>
      </c>
      <c r="J410" t="s">
        <v>4910</v>
      </c>
      <c r="K410" t="s">
        <v>4911</v>
      </c>
      <c r="L410" t="s">
        <v>4912</v>
      </c>
      <c r="M410" t="s">
        <v>4913</v>
      </c>
      <c r="N410" t="s">
        <v>4914</v>
      </c>
      <c r="O410" t="s">
        <v>882</v>
      </c>
      <c r="P410" t="s">
        <v>4915</v>
      </c>
      <c r="Q410" t="s">
        <v>1126</v>
      </c>
      <c r="R410" s="77" t="s">
        <v>4916</v>
      </c>
      <c r="S410">
        <v>356</v>
      </c>
      <c r="T410" t="s">
        <v>1838</v>
      </c>
      <c r="U410" t="s">
        <v>236</v>
      </c>
      <c r="V410">
        <v>44169</v>
      </c>
      <c r="W410" t="s">
        <v>791</v>
      </c>
      <c r="X410" t="s">
        <v>109</v>
      </c>
      <c r="Y410" t="s">
        <v>109</v>
      </c>
      <c r="Z410" s="77" t="s">
        <v>239</v>
      </c>
      <c r="AA410" s="79">
        <v>788</v>
      </c>
      <c r="AB410" s="79" t="s">
        <v>237</v>
      </c>
      <c r="AC410" t="s">
        <v>118</v>
      </c>
      <c r="AD410" s="77" t="s">
        <v>118</v>
      </c>
      <c r="AE410" t="s">
        <v>118</v>
      </c>
      <c r="AF410" t="s">
        <v>118</v>
      </c>
      <c r="AG410" t="s">
        <v>4917</v>
      </c>
      <c r="AH410" t="s">
        <v>118</v>
      </c>
      <c r="AI410" t="s">
        <v>4918</v>
      </c>
    </row>
    <row r="411" spans="1:35">
      <c r="A411">
        <v>947</v>
      </c>
      <c r="B411" t="s">
        <v>454</v>
      </c>
      <c r="C411">
        <v>30531948</v>
      </c>
      <c r="D411">
        <v>30531949</v>
      </c>
      <c r="E411" t="s">
        <v>4919</v>
      </c>
      <c r="F411" t="s">
        <v>243</v>
      </c>
      <c r="G411" s="77" t="s">
        <v>261</v>
      </c>
      <c r="H411" t="s">
        <v>4920</v>
      </c>
      <c r="I411" t="s">
        <v>2078</v>
      </c>
      <c r="J411" t="s">
        <v>4921</v>
      </c>
      <c r="K411" t="s">
        <v>4922</v>
      </c>
      <c r="L411" t="s">
        <v>4923</v>
      </c>
      <c r="M411" t="s">
        <v>4924</v>
      </c>
      <c r="N411" t="s">
        <v>4925</v>
      </c>
      <c r="O411" t="s">
        <v>4926</v>
      </c>
      <c r="P411" t="s">
        <v>4927</v>
      </c>
      <c r="Q411" t="s">
        <v>4712</v>
      </c>
      <c r="R411" s="77" t="s">
        <v>2559</v>
      </c>
      <c r="S411">
        <v>349</v>
      </c>
      <c r="T411" t="s">
        <v>68</v>
      </c>
      <c r="U411" t="s">
        <v>236</v>
      </c>
      <c r="V411">
        <v>2063</v>
      </c>
      <c r="W411" t="s">
        <v>718</v>
      </c>
      <c r="X411" t="s">
        <v>109</v>
      </c>
      <c r="Y411" t="s">
        <v>109</v>
      </c>
      <c r="Z411" s="77" t="s">
        <v>239</v>
      </c>
      <c r="AA411" s="79">
        <v>771</v>
      </c>
      <c r="AB411" s="79" t="s">
        <v>237</v>
      </c>
      <c r="AC411" t="s">
        <v>118</v>
      </c>
      <c r="AD411" s="77" t="s">
        <v>118</v>
      </c>
      <c r="AE411" t="s">
        <v>118</v>
      </c>
      <c r="AF411" t="s">
        <v>118</v>
      </c>
      <c r="AG411" t="s">
        <v>118</v>
      </c>
      <c r="AH411" t="s">
        <v>118</v>
      </c>
      <c r="AI411" t="s">
        <v>118</v>
      </c>
    </row>
    <row r="412" spans="1:35">
      <c r="A412">
        <v>950</v>
      </c>
      <c r="B412" t="s">
        <v>766</v>
      </c>
      <c r="C412">
        <v>82293646</v>
      </c>
      <c r="D412">
        <v>82293647</v>
      </c>
      <c r="E412" t="s">
        <v>4928</v>
      </c>
      <c r="F412" t="s">
        <v>223</v>
      </c>
      <c r="G412" s="77" t="s">
        <v>222</v>
      </c>
      <c r="H412" t="s">
        <v>4929</v>
      </c>
      <c r="I412" t="s">
        <v>4930</v>
      </c>
      <c r="J412" t="s">
        <v>4931</v>
      </c>
      <c r="K412" t="s">
        <v>4932</v>
      </c>
      <c r="L412" t="s">
        <v>4933</v>
      </c>
      <c r="M412" t="s">
        <v>697</v>
      </c>
      <c r="N412" t="s">
        <v>4934</v>
      </c>
      <c r="O412" t="s">
        <v>2710</v>
      </c>
      <c r="P412" t="s">
        <v>1240</v>
      </c>
      <c r="Q412" t="s">
        <v>4935</v>
      </c>
      <c r="R412" s="77" t="s">
        <v>2478</v>
      </c>
      <c r="S412">
        <v>346</v>
      </c>
      <c r="T412" t="s">
        <v>255</v>
      </c>
      <c r="U412" t="s">
        <v>236</v>
      </c>
      <c r="V412">
        <v>25265</v>
      </c>
      <c r="W412" t="s">
        <v>763</v>
      </c>
      <c r="X412" t="s">
        <v>109</v>
      </c>
      <c r="Y412" t="s">
        <v>109</v>
      </c>
      <c r="Z412" s="77" t="s">
        <v>239</v>
      </c>
      <c r="AA412" s="79">
        <v>587</v>
      </c>
      <c r="AB412" s="79" t="s">
        <v>237</v>
      </c>
      <c r="AC412" t="s">
        <v>118</v>
      </c>
      <c r="AD412" s="77" t="s">
        <v>118</v>
      </c>
      <c r="AE412" t="s">
        <v>118</v>
      </c>
      <c r="AF412" t="s">
        <v>118</v>
      </c>
      <c r="AG412" t="s">
        <v>118</v>
      </c>
      <c r="AH412" t="s">
        <v>118</v>
      </c>
      <c r="AI412" t="s">
        <v>118</v>
      </c>
    </row>
    <row r="413" spans="1:35">
      <c r="A413">
        <v>963</v>
      </c>
      <c r="B413" t="s">
        <v>70</v>
      </c>
      <c r="C413">
        <v>22658948</v>
      </c>
      <c r="D413">
        <v>22658949</v>
      </c>
      <c r="E413" t="s">
        <v>4936</v>
      </c>
      <c r="F413" t="s">
        <v>261</v>
      </c>
      <c r="G413" s="77" t="s">
        <v>223</v>
      </c>
      <c r="H413" t="s">
        <v>3386</v>
      </c>
      <c r="I413" t="s">
        <v>4937</v>
      </c>
      <c r="J413" t="s">
        <v>4938</v>
      </c>
      <c r="K413" t="s">
        <v>4939</v>
      </c>
      <c r="L413" t="s">
        <v>3496</v>
      </c>
      <c r="M413" t="s">
        <v>4940</v>
      </c>
      <c r="N413" t="s">
        <v>4941</v>
      </c>
      <c r="O413" t="s">
        <v>4942</v>
      </c>
      <c r="P413" t="s">
        <v>1964</v>
      </c>
      <c r="Q413" t="s">
        <v>4943</v>
      </c>
      <c r="R413" s="77" t="s">
        <v>4944</v>
      </c>
      <c r="S413">
        <v>340</v>
      </c>
      <c r="T413" t="s">
        <v>68</v>
      </c>
      <c r="U413" t="s">
        <v>236</v>
      </c>
      <c r="V413">
        <v>707</v>
      </c>
      <c r="W413" t="s">
        <v>1021</v>
      </c>
      <c r="X413" t="s">
        <v>109</v>
      </c>
      <c r="Y413" t="s">
        <v>109</v>
      </c>
      <c r="Z413" s="77" t="s">
        <v>257</v>
      </c>
      <c r="AA413" s="79">
        <v>848</v>
      </c>
      <c r="AB413" s="79" t="s">
        <v>237</v>
      </c>
      <c r="AC413" t="s">
        <v>118</v>
      </c>
      <c r="AD413" s="77" t="s">
        <v>118</v>
      </c>
      <c r="AE413" t="s">
        <v>118</v>
      </c>
      <c r="AF413" t="s">
        <v>118</v>
      </c>
      <c r="AG413" t="s">
        <v>4945</v>
      </c>
      <c r="AH413" t="s">
        <v>118</v>
      </c>
      <c r="AI413" t="s">
        <v>4946</v>
      </c>
    </row>
    <row r="414" spans="1:35">
      <c r="A414">
        <v>969</v>
      </c>
      <c r="B414" t="s">
        <v>66</v>
      </c>
      <c r="C414">
        <v>60358538</v>
      </c>
      <c r="D414">
        <v>60358539</v>
      </c>
      <c r="E414" t="s">
        <v>4947</v>
      </c>
      <c r="F414" t="s">
        <v>261</v>
      </c>
      <c r="G414" s="77" t="s">
        <v>223</v>
      </c>
      <c r="H414" t="s">
        <v>4948</v>
      </c>
      <c r="I414" t="s">
        <v>4949</v>
      </c>
      <c r="J414" t="s">
        <v>4950</v>
      </c>
      <c r="K414" t="s">
        <v>4951</v>
      </c>
      <c r="L414" t="s">
        <v>4952</v>
      </c>
      <c r="M414" t="s">
        <v>4953</v>
      </c>
      <c r="N414" t="s">
        <v>4954</v>
      </c>
      <c r="O414" t="s">
        <v>4955</v>
      </c>
      <c r="P414" t="s">
        <v>4956</v>
      </c>
      <c r="Q414" t="s">
        <v>4905</v>
      </c>
      <c r="R414" s="77" t="s">
        <v>1833</v>
      </c>
      <c r="S414">
        <v>337</v>
      </c>
      <c r="T414" t="s">
        <v>68</v>
      </c>
      <c r="U414" t="s">
        <v>236</v>
      </c>
      <c r="V414">
        <v>34660</v>
      </c>
      <c r="W414" t="s">
        <v>1337</v>
      </c>
      <c r="X414" t="s">
        <v>109</v>
      </c>
      <c r="Y414" t="s">
        <v>109</v>
      </c>
      <c r="Z414" s="77" t="s">
        <v>257</v>
      </c>
      <c r="AA414" s="79">
        <v>718</v>
      </c>
      <c r="AB414" s="79" t="s">
        <v>237</v>
      </c>
      <c r="AC414" t="s">
        <v>118</v>
      </c>
      <c r="AD414" s="77" t="s">
        <v>118</v>
      </c>
      <c r="AE414" t="s">
        <v>118</v>
      </c>
      <c r="AF414" t="s">
        <v>118</v>
      </c>
      <c r="AG414" t="s">
        <v>4957</v>
      </c>
      <c r="AH414" t="s">
        <v>118</v>
      </c>
      <c r="AI414" t="s">
        <v>4958</v>
      </c>
    </row>
    <row r="415" spans="1:35">
      <c r="A415">
        <v>988</v>
      </c>
      <c r="B415" t="s">
        <v>182</v>
      </c>
      <c r="C415">
        <v>103348901</v>
      </c>
      <c r="D415">
        <v>103348902</v>
      </c>
      <c r="E415" t="s">
        <v>4959</v>
      </c>
      <c r="F415" t="s">
        <v>223</v>
      </c>
      <c r="G415" s="77" t="s">
        <v>222</v>
      </c>
      <c r="H415" t="s">
        <v>2402</v>
      </c>
      <c r="I415" t="s">
        <v>4960</v>
      </c>
      <c r="J415" t="s">
        <v>4961</v>
      </c>
      <c r="K415" t="s">
        <v>4962</v>
      </c>
      <c r="L415" t="s">
        <v>4509</v>
      </c>
      <c r="M415" t="s">
        <v>4963</v>
      </c>
      <c r="N415" t="s">
        <v>4964</v>
      </c>
      <c r="O415" t="s">
        <v>4963</v>
      </c>
      <c r="P415" t="s">
        <v>4965</v>
      </c>
      <c r="Q415" t="s">
        <v>897</v>
      </c>
      <c r="R415" s="77" t="s">
        <v>4966</v>
      </c>
      <c r="S415">
        <v>328</v>
      </c>
      <c r="T415" t="s">
        <v>1838</v>
      </c>
      <c r="U415" t="s">
        <v>236</v>
      </c>
      <c r="V415">
        <v>2073</v>
      </c>
      <c r="W415" t="s">
        <v>404</v>
      </c>
      <c r="X415" t="s">
        <v>109</v>
      </c>
      <c r="Y415" t="s">
        <v>109</v>
      </c>
      <c r="Z415" s="77" t="s">
        <v>239</v>
      </c>
      <c r="AA415" s="79">
        <v>764</v>
      </c>
      <c r="AB415" s="79" t="s">
        <v>237</v>
      </c>
      <c r="AC415" t="s">
        <v>118</v>
      </c>
      <c r="AD415" s="77" t="s">
        <v>118</v>
      </c>
      <c r="AE415" t="s">
        <v>118</v>
      </c>
      <c r="AF415" t="s">
        <v>118</v>
      </c>
      <c r="AG415" t="s">
        <v>118</v>
      </c>
      <c r="AH415" t="s">
        <v>118</v>
      </c>
      <c r="AI415" t="s">
        <v>118</v>
      </c>
    </row>
    <row r="416" spans="1:35">
      <c r="A416">
        <v>995</v>
      </c>
      <c r="B416" t="s">
        <v>73</v>
      </c>
      <c r="C416">
        <v>29651016</v>
      </c>
      <c r="D416">
        <v>29651017</v>
      </c>
      <c r="E416" t="s">
        <v>4967</v>
      </c>
      <c r="F416" t="s">
        <v>223</v>
      </c>
      <c r="G416" s="77" t="s">
        <v>261</v>
      </c>
      <c r="H416" t="s">
        <v>4968</v>
      </c>
      <c r="I416" t="s">
        <v>4969</v>
      </c>
      <c r="J416" t="s">
        <v>4970</v>
      </c>
      <c r="K416" t="s">
        <v>4971</v>
      </c>
      <c r="L416" t="s">
        <v>547</v>
      </c>
      <c r="M416" t="s">
        <v>4972</v>
      </c>
      <c r="N416" t="s">
        <v>2424</v>
      </c>
      <c r="O416" t="s">
        <v>4973</v>
      </c>
      <c r="P416" t="s">
        <v>4974</v>
      </c>
      <c r="Q416" t="s">
        <v>4832</v>
      </c>
      <c r="R416" s="77" t="s">
        <v>4975</v>
      </c>
      <c r="S416">
        <v>323</v>
      </c>
      <c r="T416" t="s">
        <v>520</v>
      </c>
      <c r="U416" t="s">
        <v>236</v>
      </c>
      <c r="V416">
        <v>429</v>
      </c>
      <c r="W416" t="s">
        <v>404</v>
      </c>
      <c r="X416" t="s">
        <v>109</v>
      </c>
      <c r="Y416" t="s">
        <v>109</v>
      </c>
      <c r="Z416" s="77" t="s">
        <v>257</v>
      </c>
      <c r="AA416" s="79">
        <v>446</v>
      </c>
      <c r="AB416" s="79" t="s">
        <v>206</v>
      </c>
      <c r="AC416" t="s">
        <v>4976</v>
      </c>
      <c r="AD416" s="77" t="s">
        <v>4977</v>
      </c>
      <c r="AE416" t="s">
        <v>277</v>
      </c>
      <c r="AF416" t="s">
        <v>4978</v>
      </c>
      <c r="AG416" t="s">
        <v>4979</v>
      </c>
      <c r="AH416" t="s">
        <v>4980</v>
      </c>
      <c r="AI416" t="s">
        <v>4981</v>
      </c>
    </row>
    <row r="417" spans="1:35">
      <c r="A417">
        <v>1012</v>
      </c>
      <c r="B417" t="s">
        <v>778</v>
      </c>
      <c r="C417">
        <v>24573814</v>
      </c>
      <c r="D417">
        <v>24573815</v>
      </c>
      <c r="E417" t="s">
        <v>4982</v>
      </c>
      <c r="F417" t="s">
        <v>243</v>
      </c>
      <c r="G417" s="77" t="s">
        <v>222</v>
      </c>
      <c r="H417" t="s">
        <v>4983</v>
      </c>
      <c r="I417" t="s">
        <v>4984</v>
      </c>
      <c r="J417" t="s">
        <v>4985</v>
      </c>
      <c r="K417" t="s">
        <v>4986</v>
      </c>
      <c r="L417" t="s">
        <v>4987</v>
      </c>
      <c r="M417" t="s">
        <v>4988</v>
      </c>
      <c r="N417" t="s">
        <v>4989</v>
      </c>
      <c r="O417" t="s">
        <v>4990</v>
      </c>
      <c r="P417" t="s">
        <v>4991</v>
      </c>
      <c r="Q417" t="s">
        <v>4992</v>
      </c>
      <c r="R417" s="77" t="s">
        <v>4993</v>
      </c>
      <c r="S417">
        <v>312</v>
      </c>
      <c r="T417" t="s">
        <v>1838</v>
      </c>
      <c r="U417" t="s">
        <v>236</v>
      </c>
      <c r="V417">
        <v>1399</v>
      </c>
      <c r="W417" t="s">
        <v>1073</v>
      </c>
      <c r="X417" t="s">
        <v>61</v>
      </c>
      <c r="Y417" t="s">
        <v>109</v>
      </c>
      <c r="Z417" s="77" t="s">
        <v>257</v>
      </c>
      <c r="AA417" s="79">
        <v>44</v>
      </c>
      <c r="AB417" s="79" t="s">
        <v>237</v>
      </c>
      <c r="AC417" t="s">
        <v>118</v>
      </c>
      <c r="AD417" s="77" t="s">
        <v>118</v>
      </c>
      <c r="AE417" t="s">
        <v>118</v>
      </c>
      <c r="AF417" t="s">
        <v>118</v>
      </c>
      <c r="AG417" t="s">
        <v>118</v>
      </c>
      <c r="AH417" t="s">
        <v>118</v>
      </c>
      <c r="AI417" t="s">
        <v>118</v>
      </c>
    </row>
    <row r="418" spans="1:35">
      <c r="A418">
        <v>1054</v>
      </c>
      <c r="B418" t="s">
        <v>648</v>
      </c>
      <c r="C418">
        <v>93259061</v>
      </c>
      <c r="D418">
        <v>93259062</v>
      </c>
      <c r="E418" t="s">
        <v>4994</v>
      </c>
      <c r="F418" t="s">
        <v>222</v>
      </c>
      <c r="G418" s="77" t="s">
        <v>243</v>
      </c>
      <c r="H418" t="s">
        <v>4995</v>
      </c>
      <c r="I418" t="s">
        <v>4041</v>
      </c>
      <c r="J418" t="s">
        <v>4996</v>
      </c>
      <c r="K418" t="s">
        <v>4997</v>
      </c>
      <c r="L418" t="s">
        <v>4998</v>
      </c>
      <c r="M418" t="s">
        <v>1177</v>
      </c>
      <c r="N418" t="s">
        <v>4999</v>
      </c>
      <c r="O418" t="s">
        <v>3388</v>
      </c>
      <c r="P418" t="s">
        <v>1834</v>
      </c>
      <c r="Q418" t="s">
        <v>3335</v>
      </c>
      <c r="R418" s="77" t="s">
        <v>2338</v>
      </c>
      <c r="S418">
        <v>293</v>
      </c>
      <c r="T418" t="s">
        <v>68</v>
      </c>
      <c r="U418" t="s">
        <v>236</v>
      </c>
      <c r="V418">
        <v>3292</v>
      </c>
      <c r="W418" t="s">
        <v>308</v>
      </c>
      <c r="X418" t="s">
        <v>109</v>
      </c>
      <c r="Y418" t="s">
        <v>109</v>
      </c>
      <c r="Z418" s="77" t="s">
        <v>257</v>
      </c>
      <c r="AA418" s="79">
        <v>116</v>
      </c>
      <c r="AB418" s="79" t="s">
        <v>237</v>
      </c>
      <c r="AC418" t="s">
        <v>118</v>
      </c>
      <c r="AD418" s="77" t="s">
        <v>118</v>
      </c>
      <c r="AE418" t="s">
        <v>118</v>
      </c>
      <c r="AF418" t="s">
        <v>118</v>
      </c>
      <c r="AG418" t="s">
        <v>118</v>
      </c>
      <c r="AH418" t="s">
        <v>118</v>
      </c>
      <c r="AI418" t="s">
        <v>118</v>
      </c>
    </row>
    <row r="419" spans="1:35">
      <c r="A419">
        <v>1063</v>
      </c>
      <c r="B419" t="s">
        <v>182</v>
      </c>
      <c r="C419">
        <v>72963084</v>
      </c>
      <c r="D419">
        <v>72963085</v>
      </c>
      <c r="E419" t="s">
        <v>5000</v>
      </c>
      <c r="F419" t="s">
        <v>261</v>
      </c>
      <c r="G419" s="77" t="s">
        <v>243</v>
      </c>
      <c r="H419" t="s">
        <v>5001</v>
      </c>
      <c r="I419" t="s">
        <v>5002</v>
      </c>
      <c r="J419" t="s">
        <v>5003</v>
      </c>
      <c r="K419" t="s">
        <v>5004</v>
      </c>
      <c r="L419" t="s">
        <v>5005</v>
      </c>
      <c r="M419" t="s">
        <v>5006</v>
      </c>
      <c r="N419" t="s">
        <v>5007</v>
      </c>
      <c r="O419" t="s">
        <v>5008</v>
      </c>
      <c r="P419" t="s">
        <v>5009</v>
      </c>
      <c r="Q419" t="s">
        <v>5010</v>
      </c>
      <c r="R419" s="77" t="s">
        <v>5011</v>
      </c>
      <c r="S419">
        <v>287</v>
      </c>
      <c r="T419" t="s">
        <v>68</v>
      </c>
      <c r="U419" t="s">
        <v>236</v>
      </c>
      <c r="V419">
        <v>0</v>
      </c>
      <c r="W419" t="s">
        <v>1337</v>
      </c>
      <c r="X419" t="s">
        <v>109</v>
      </c>
      <c r="Y419" t="s">
        <v>109</v>
      </c>
      <c r="Z419" s="77" t="s">
        <v>239</v>
      </c>
      <c r="AA419" s="79">
        <v>1196</v>
      </c>
      <c r="AB419" s="79" t="s">
        <v>237</v>
      </c>
      <c r="AC419" t="s">
        <v>118</v>
      </c>
      <c r="AD419" s="77" t="s">
        <v>118</v>
      </c>
      <c r="AE419" t="s">
        <v>118</v>
      </c>
      <c r="AF419" t="s">
        <v>118</v>
      </c>
      <c r="AG419" t="s">
        <v>5012</v>
      </c>
      <c r="AH419" t="s">
        <v>118</v>
      </c>
      <c r="AI419" t="s">
        <v>5013</v>
      </c>
    </row>
    <row r="420" spans="1:35">
      <c r="A420">
        <v>1067</v>
      </c>
      <c r="B420" t="s">
        <v>454</v>
      </c>
      <c r="C420">
        <v>68379808</v>
      </c>
      <c r="D420">
        <v>68379809</v>
      </c>
      <c r="E420" t="s">
        <v>5014</v>
      </c>
      <c r="F420" t="s">
        <v>223</v>
      </c>
      <c r="G420" s="77" t="s">
        <v>243</v>
      </c>
      <c r="H420" t="s">
        <v>1650</v>
      </c>
      <c r="I420" t="s">
        <v>3891</v>
      </c>
      <c r="J420" t="s">
        <v>5015</v>
      </c>
      <c r="K420" t="s">
        <v>5016</v>
      </c>
      <c r="L420" t="s">
        <v>5017</v>
      </c>
      <c r="M420" t="s">
        <v>234</v>
      </c>
      <c r="N420" t="s">
        <v>5018</v>
      </c>
      <c r="O420" t="s">
        <v>4000</v>
      </c>
      <c r="P420" t="s">
        <v>5019</v>
      </c>
      <c r="Q420" t="s">
        <v>5020</v>
      </c>
      <c r="R420" s="77" t="s">
        <v>5021</v>
      </c>
      <c r="S420">
        <v>285</v>
      </c>
      <c r="T420" t="s">
        <v>68</v>
      </c>
      <c r="U420" t="s">
        <v>236</v>
      </c>
      <c r="V420">
        <v>25377</v>
      </c>
      <c r="W420" t="s">
        <v>404</v>
      </c>
      <c r="X420" t="s">
        <v>109</v>
      </c>
      <c r="Y420" t="s">
        <v>109</v>
      </c>
      <c r="Z420" s="77" t="s">
        <v>239</v>
      </c>
      <c r="AA420" s="79">
        <v>497</v>
      </c>
      <c r="AB420" s="79" t="s">
        <v>237</v>
      </c>
      <c r="AC420" t="s">
        <v>118</v>
      </c>
      <c r="AD420" s="77" t="s">
        <v>118</v>
      </c>
      <c r="AE420" t="s">
        <v>118</v>
      </c>
      <c r="AF420" t="s">
        <v>118</v>
      </c>
      <c r="AG420" t="s">
        <v>5022</v>
      </c>
      <c r="AH420" t="s">
        <v>118</v>
      </c>
      <c r="AI420" t="s">
        <v>5023</v>
      </c>
    </row>
    <row r="421" spans="1:35">
      <c r="A421">
        <v>1072</v>
      </c>
      <c r="B421" t="s">
        <v>66</v>
      </c>
      <c r="C421">
        <v>5582003</v>
      </c>
      <c r="D421">
        <v>5582004</v>
      </c>
      <c r="E421" t="s">
        <v>5024</v>
      </c>
      <c r="F421" t="s">
        <v>223</v>
      </c>
      <c r="G421" s="77" t="s">
        <v>261</v>
      </c>
      <c r="H421" t="s">
        <v>5025</v>
      </c>
      <c r="I421" t="s">
        <v>5026</v>
      </c>
      <c r="J421" t="s">
        <v>5027</v>
      </c>
      <c r="K421" t="s">
        <v>5028</v>
      </c>
      <c r="L421" t="s">
        <v>5029</v>
      </c>
      <c r="M421" t="s">
        <v>2629</v>
      </c>
      <c r="N421" t="s">
        <v>5030</v>
      </c>
      <c r="O421" t="s">
        <v>5031</v>
      </c>
      <c r="P421" t="s">
        <v>5032</v>
      </c>
      <c r="Q421" t="s">
        <v>5033</v>
      </c>
      <c r="R421" s="77" t="s">
        <v>427</v>
      </c>
      <c r="S421">
        <v>281</v>
      </c>
      <c r="T421" t="s">
        <v>68</v>
      </c>
      <c r="U421" t="s">
        <v>236</v>
      </c>
      <c r="V421">
        <v>8132</v>
      </c>
      <c r="W421" t="s">
        <v>763</v>
      </c>
      <c r="X421" t="s">
        <v>109</v>
      </c>
      <c r="Y421" t="s">
        <v>109</v>
      </c>
      <c r="Z421" s="77" t="s">
        <v>257</v>
      </c>
      <c r="AA421" s="79">
        <v>639</v>
      </c>
      <c r="AB421" s="79" t="s">
        <v>237</v>
      </c>
      <c r="AC421" t="s">
        <v>118</v>
      </c>
      <c r="AD421" s="77" t="s">
        <v>118</v>
      </c>
      <c r="AE421" t="s">
        <v>118</v>
      </c>
      <c r="AF421" t="s">
        <v>118</v>
      </c>
      <c r="AG421" t="s">
        <v>118</v>
      </c>
      <c r="AH421" t="s">
        <v>118</v>
      </c>
      <c r="AI421" t="s">
        <v>118</v>
      </c>
    </row>
    <row r="422" spans="1:35">
      <c r="A422">
        <v>1073</v>
      </c>
      <c r="B422" t="s">
        <v>143</v>
      </c>
      <c r="C422">
        <v>19312822</v>
      </c>
      <c r="D422">
        <v>19312823</v>
      </c>
      <c r="E422" t="s">
        <v>5034</v>
      </c>
      <c r="F422" t="s">
        <v>243</v>
      </c>
      <c r="G422" s="77" t="s">
        <v>222</v>
      </c>
      <c r="H422" t="s">
        <v>4429</v>
      </c>
      <c r="I422" t="s">
        <v>5035</v>
      </c>
      <c r="J422" t="s">
        <v>5036</v>
      </c>
      <c r="K422" t="s">
        <v>5037</v>
      </c>
      <c r="L422" t="s">
        <v>2032</v>
      </c>
      <c r="M422" t="s">
        <v>5038</v>
      </c>
      <c r="N422" t="s">
        <v>5039</v>
      </c>
      <c r="O422" t="s">
        <v>1753</v>
      </c>
      <c r="P422" t="s">
        <v>3103</v>
      </c>
      <c r="Q422" t="s">
        <v>4790</v>
      </c>
      <c r="R422" s="77" t="s">
        <v>3158</v>
      </c>
      <c r="S422">
        <v>281</v>
      </c>
      <c r="T422" t="s">
        <v>68</v>
      </c>
      <c r="U422" t="s">
        <v>236</v>
      </c>
      <c r="V422">
        <v>25601</v>
      </c>
      <c r="W422" t="s">
        <v>1245</v>
      </c>
      <c r="X422" t="s">
        <v>109</v>
      </c>
      <c r="Y422" t="s">
        <v>109</v>
      </c>
      <c r="Z422" s="77" t="s">
        <v>257</v>
      </c>
      <c r="AA422" s="79">
        <v>620</v>
      </c>
      <c r="AB422" s="79" t="s">
        <v>237</v>
      </c>
      <c r="AC422" t="s">
        <v>118</v>
      </c>
      <c r="AD422" s="77" t="s">
        <v>118</v>
      </c>
      <c r="AE422" t="s">
        <v>118</v>
      </c>
      <c r="AF422" t="s">
        <v>118</v>
      </c>
      <c r="AG422" t="s">
        <v>118</v>
      </c>
      <c r="AH422" t="s">
        <v>118</v>
      </c>
      <c r="AI422" t="s">
        <v>118</v>
      </c>
    </row>
    <row r="423" spans="1:35">
      <c r="A423">
        <v>1096</v>
      </c>
      <c r="B423" t="s">
        <v>164</v>
      </c>
      <c r="C423">
        <v>107879107</v>
      </c>
      <c r="D423">
        <v>107879108</v>
      </c>
      <c r="E423" t="s">
        <v>5040</v>
      </c>
      <c r="F423" t="s">
        <v>222</v>
      </c>
      <c r="G423" s="77" t="s">
        <v>243</v>
      </c>
      <c r="H423" t="s">
        <v>5041</v>
      </c>
      <c r="I423" t="s">
        <v>5042</v>
      </c>
      <c r="J423" t="s">
        <v>5043</v>
      </c>
      <c r="K423" t="s">
        <v>5044</v>
      </c>
      <c r="L423" t="s">
        <v>5045</v>
      </c>
      <c r="M423" t="s">
        <v>5046</v>
      </c>
      <c r="N423" t="s">
        <v>5047</v>
      </c>
      <c r="O423" t="s">
        <v>5048</v>
      </c>
      <c r="P423" t="s">
        <v>5049</v>
      </c>
      <c r="Q423" t="s">
        <v>5050</v>
      </c>
      <c r="R423" s="77" t="s">
        <v>5051</v>
      </c>
      <c r="S423">
        <v>269</v>
      </c>
      <c r="T423" t="s">
        <v>68</v>
      </c>
      <c r="U423" t="s">
        <v>236</v>
      </c>
      <c r="V423">
        <v>316</v>
      </c>
      <c r="W423" t="s">
        <v>1049</v>
      </c>
      <c r="X423" t="s">
        <v>109</v>
      </c>
      <c r="Y423" t="s">
        <v>109</v>
      </c>
      <c r="Z423" s="77" t="s">
        <v>257</v>
      </c>
      <c r="AA423" s="79">
        <v>430</v>
      </c>
      <c r="AB423" s="79" t="s">
        <v>237</v>
      </c>
      <c r="AC423" t="s">
        <v>118</v>
      </c>
      <c r="AD423" s="77" t="s">
        <v>118</v>
      </c>
      <c r="AE423" t="s">
        <v>118</v>
      </c>
      <c r="AF423" t="s">
        <v>118</v>
      </c>
      <c r="AG423" t="s">
        <v>118</v>
      </c>
      <c r="AH423" t="s">
        <v>118</v>
      </c>
      <c r="AI423" t="s">
        <v>118</v>
      </c>
    </row>
    <row r="424" spans="1:35">
      <c r="G424" s="77"/>
      <c r="R424" s="77"/>
      <c r="Z424" s="77"/>
      <c r="AA424" s="79"/>
      <c r="AD424" s="77"/>
    </row>
    <row r="425" spans="1:35">
      <c r="G425" s="77"/>
      <c r="R425" s="77"/>
      <c r="Z425" s="77"/>
      <c r="AA425" s="79"/>
      <c r="AD425" s="77"/>
    </row>
    <row r="426" spans="1:35" ht="16" thickBot="1">
      <c r="A426" s="236" t="s">
        <v>5052</v>
      </c>
      <c r="B426" s="236"/>
      <c r="C426" s="236"/>
      <c r="D426" s="236"/>
      <c r="E426" s="236"/>
      <c r="F426" s="2"/>
      <c r="G426" s="81"/>
      <c r="H426" s="2"/>
      <c r="I426" s="2"/>
      <c r="J426" s="2"/>
      <c r="K426" s="2"/>
      <c r="L426" s="2"/>
      <c r="M426" s="2"/>
      <c r="N426" s="2"/>
      <c r="O426" s="2"/>
      <c r="P426" s="2"/>
      <c r="Q426" s="2"/>
      <c r="R426" s="81"/>
      <c r="S426" s="2"/>
      <c r="T426" s="2"/>
      <c r="U426" s="2"/>
      <c r="V426" s="2"/>
      <c r="W426" s="2"/>
      <c r="X426" s="2"/>
      <c r="Y426" s="2"/>
      <c r="Z426" s="81"/>
      <c r="AA426" s="2"/>
      <c r="AB426" s="2"/>
      <c r="AC426" s="2"/>
      <c r="AD426" s="81"/>
      <c r="AE426" s="2"/>
      <c r="AF426" s="2"/>
      <c r="AG426" s="2"/>
      <c r="AH426" s="2"/>
      <c r="AI426" s="2"/>
    </row>
    <row r="427" spans="1:35">
      <c r="A427">
        <v>1</v>
      </c>
      <c r="B427" t="s">
        <v>155</v>
      </c>
      <c r="C427">
        <v>138086482</v>
      </c>
      <c r="D427">
        <v>138086483</v>
      </c>
      <c r="E427" t="s">
        <v>5053</v>
      </c>
      <c r="F427" t="s">
        <v>222</v>
      </c>
      <c r="G427" s="77" t="s">
        <v>223</v>
      </c>
      <c r="H427" t="s">
        <v>5054</v>
      </c>
      <c r="I427" t="s">
        <v>5055</v>
      </c>
      <c r="J427" t="s">
        <v>4115</v>
      </c>
      <c r="K427" t="s">
        <v>5056</v>
      </c>
      <c r="L427" t="s">
        <v>2350</v>
      </c>
      <c r="M427" t="s">
        <v>5057</v>
      </c>
      <c r="N427" t="s">
        <v>297</v>
      </c>
      <c r="O427" t="s">
        <v>5058</v>
      </c>
      <c r="P427" t="s">
        <v>5059</v>
      </c>
      <c r="Q427" t="s">
        <v>5060</v>
      </c>
      <c r="R427" s="77" t="s">
        <v>5061</v>
      </c>
      <c r="S427">
        <v>2474</v>
      </c>
      <c r="T427" t="s">
        <v>235</v>
      </c>
      <c r="U427" t="s">
        <v>5062</v>
      </c>
      <c r="V427">
        <v>0</v>
      </c>
      <c r="W427" t="s">
        <v>308</v>
      </c>
      <c r="X427" t="s">
        <v>109</v>
      </c>
      <c r="Y427" t="s">
        <v>109</v>
      </c>
      <c r="Z427" s="77" t="s">
        <v>239</v>
      </c>
      <c r="AA427" s="79">
        <v>609</v>
      </c>
      <c r="AB427" s="79" t="s">
        <v>237</v>
      </c>
      <c r="AC427" t="s">
        <v>118</v>
      </c>
      <c r="AD427" s="77" t="s">
        <v>118</v>
      </c>
      <c r="AE427" t="s">
        <v>118</v>
      </c>
      <c r="AF427" t="s">
        <v>118</v>
      </c>
      <c r="AG427" t="s">
        <v>118</v>
      </c>
      <c r="AH427" t="s">
        <v>118</v>
      </c>
      <c r="AI427" t="s">
        <v>118</v>
      </c>
    </row>
    <row r="428" spans="1:35">
      <c r="A428">
        <v>2</v>
      </c>
      <c r="B428" t="s">
        <v>648</v>
      </c>
      <c r="C428">
        <v>8071673</v>
      </c>
      <c r="D428">
        <v>8071674</v>
      </c>
      <c r="E428" t="s">
        <v>5063</v>
      </c>
      <c r="F428" t="s">
        <v>222</v>
      </c>
      <c r="G428" s="77" t="s">
        <v>261</v>
      </c>
      <c r="H428" t="s">
        <v>5064</v>
      </c>
      <c r="I428" t="s">
        <v>5065</v>
      </c>
      <c r="J428" t="s">
        <v>5066</v>
      </c>
      <c r="K428" t="s">
        <v>5067</v>
      </c>
      <c r="L428" t="s">
        <v>5068</v>
      </c>
      <c r="M428" t="s">
        <v>3521</v>
      </c>
      <c r="N428" t="s">
        <v>5069</v>
      </c>
      <c r="O428" t="s">
        <v>5070</v>
      </c>
      <c r="P428" t="s">
        <v>5071</v>
      </c>
      <c r="Q428" t="s">
        <v>1903</v>
      </c>
      <c r="R428" s="77" t="s">
        <v>2208</v>
      </c>
      <c r="S428">
        <v>1931</v>
      </c>
      <c r="T428" t="s">
        <v>273</v>
      </c>
      <c r="U428" t="s">
        <v>5072</v>
      </c>
      <c r="V428">
        <v>0</v>
      </c>
      <c r="W428" t="s">
        <v>971</v>
      </c>
      <c r="X428" t="s">
        <v>109</v>
      </c>
      <c r="Y428" t="s">
        <v>109</v>
      </c>
      <c r="Z428" s="77" t="s">
        <v>239</v>
      </c>
      <c r="AA428" s="79">
        <v>452</v>
      </c>
      <c r="AB428" s="79" t="s">
        <v>237</v>
      </c>
      <c r="AC428" s="49" t="s">
        <v>118</v>
      </c>
      <c r="AD428" s="200" t="s">
        <v>118</v>
      </c>
      <c r="AE428" t="s">
        <v>118</v>
      </c>
      <c r="AF428" t="s">
        <v>118</v>
      </c>
      <c r="AG428" t="s">
        <v>5073</v>
      </c>
      <c r="AH428" t="s">
        <v>118</v>
      </c>
      <c r="AI428" t="s">
        <v>5074</v>
      </c>
    </row>
    <row r="429" spans="1:35">
      <c r="A429">
        <v>3</v>
      </c>
      <c r="B429" t="s">
        <v>648</v>
      </c>
      <c r="C429">
        <v>15096366</v>
      </c>
      <c r="D429">
        <v>15096367</v>
      </c>
      <c r="E429" t="s">
        <v>5075</v>
      </c>
      <c r="F429" t="s">
        <v>243</v>
      </c>
      <c r="G429" s="77" t="s">
        <v>222</v>
      </c>
      <c r="H429" t="s">
        <v>5076</v>
      </c>
      <c r="I429" t="s">
        <v>5077</v>
      </c>
      <c r="J429" t="s">
        <v>5078</v>
      </c>
      <c r="K429" t="s">
        <v>5079</v>
      </c>
      <c r="L429" t="s">
        <v>5080</v>
      </c>
      <c r="M429" t="s">
        <v>5081</v>
      </c>
      <c r="N429" t="s">
        <v>5082</v>
      </c>
      <c r="O429" t="s">
        <v>5083</v>
      </c>
      <c r="P429" t="s">
        <v>2834</v>
      </c>
      <c r="Q429" t="s">
        <v>5084</v>
      </c>
      <c r="R429" s="77" t="s">
        <v>2008</v>
      </c>
      <c r="S429">
        <v>1853</v>
      </c>
      <c r="T429" t="s">
        <v>255</v>
      </c>
      <c r="U429" t="s">
        <v>5062</v>
      </c>
      <c r="V429">
        <v>0</v>
      </c>
      <c r="W429" t="s">
        <v>507</v>
      </c>
      <c r="X429" t="s">
        <v>109</v>
      </c>
      <c r="Y429" t="s">
        <v>109</v>
      </c>
      <c r="Z429" s="77" t="s">
        <v>257</v>
      </c>
      <c r="AA429" s="79">
        <v>123</v>
      </c>
      <c r="AB429" s="79" t="s">
        <v>5085</v>
      </c>
      <c r="AC429" t="s">
        <v>5086</v>
      </c>
      <c r="AD429" s="77" t="s">
        <v>5087</v>
      </c>
      <c r="AE429" t="s">
        <v>118</v>
      </c>
      <c r="AF429" t="s">
        <v>118</v>
      </c>
      <c r="AG429" t="s">
        <v>118</v>
      </c>
      <c r="AH429" t="s">
        <v>118</v>
      </c>
      <c r="AI429" t="s">
        <v>118</v>
      </c>
    </row>
    <row r="430" spans="1:35">
      <c r="A430">
        <v>5</v>
      </c>
      <c r="B430" t="s">
        <v>73</v>
      </c>
      <c r="C430">
        <v>181664068</v>
      </c>
      <c r="D430">
        <v>181664069</v>
      </c>
      <c r="E430" t="s">
        <v>5088</v>
      </c>
      <c r="F430" t="s">
        <v>261</v>
      </c>
      <c r="G430" s="77" t="s">
        <v>222</v>
      </c>
      <c r="H430" t="s">
        <v>5089</v>
      </c>
      <c r="I430" t="s">
        <v>5090</v>
      </c>
      <c r="J430" t="s">
        <v>5091</v>
      </c>
      <c r="K430" t="s">
        <v>5092</v>
      </c>
      <c r="L430" t="s">
        <v>5093</v>
      </c>
      <c r="M430" t="s">
        <v>5094</v>
      </c>
      <c r="N430" t="s">
        <v>5095</v>
      </c>
      <c r="O430" t="s">
        <v>5096</v>
      </c>
      <c r="P430" t="s">
        <v>5097</v>
      </c>
      <c r="Q430" t="s">
        <v>5098</v>
      </c>
      <c r="R430" s="77" t="s">
        <v>5099</v>
      </c>
      <c r="S430">
        <v>1682</v>
      </c>
      <c r="T430" t="s">
        <v>235</v>
      </c>
      <c r="U430" t="s">
        <v>5072</v>
      </c>
      <c r="V430">
        <v>2</v>
      </c>
      <c r="W430" t="s">
        <v>1337</v>
      </c>
      <c r="X430" t="s">
        <v>109</v>
      </c>
      <c r="Y430" t="s">
        <v>109</v>
      </c>
      <c r="Z430" s="77" t="s">
        <v>239</v>
      </c>
      <c r="AA430" s="79">
        <v>872</v>
      </c>
      <c r="AB430" s="79" t="s">
        <v>237</v>
      </c>
      <c r="AC430" t="s">
        <v>118</v>
      </c>
      <c r="AD430" s="77" t="s">
        <v>118</v>
      </c>
      <c r="AE430" t="s">
        <v>118</v>
      </c>
      <c r="AF430" t="s">
        <v>118</v>
      </c>
      <c r="AG430" t="s">
        <v>118</v>
      </c>
      <c r="AH430" t="s">
        <v>118</v>
      </c>
      <c r="AI430" t="s">
        <v>118</v>
      </c>
    </row>
    <row r="431" spans="1:35">
      <c r="A431">
        <v>7</v>
      </c>
      <c r="B431" t="s">
        <v>482</v>
      </c>
      <c r="C431">
        <v>85793341</v>
      </c>
      <c r="D431">
        <v>85793342</v>
      </c>
      <c r="E431" t="s">
        <v>5100</v>
      </c>
      <c r="F431" t="s">
        <v>223</v>
      </c>
      <c r="G431" s="77" t="s">
        <v>261</v>
      </c>
      <c r="H431" t="s">
        <v>3092</v>
      </c>
      <c r="I431" t="s">
        <v>5101</v>
      </c>
      <c r="J431" t="s">
        <v>1100</v>
      </c>
      <c r="K431" t="s">
        <v>5102</v>
      </c>
      <c r="L431" t="s">
        <v>5103</v>
      </c>
      <c r="M431" t="s">
        <v>2233</v>
      </c>
      <c r="N431" t="s">
        <v>5104</v>
      </c>
      <c r="O431" t="s">
        <v>5105</v>
      </c>
      <c r="P431" t="s">
        <v>4566</v>
      </c>
      <c r="Q431" t="s">
        <v>5106</v>
      </c>
      <c r="R431" s="77" t="s">
        <v>5107</v>
      </c>
      <c r="S431">
        <v>1556</v>
      </c>
      <c r="T431" t="s">
        <v>520</v>
      </c>
      <c r="U431" t="s">
        <v>5062</v>
      </c>
      <c r="V431">
        <v>0</v>
      </c>
      <c r="W431" t="s">
        <v>274</v>
      </c>
      <c r="X431" t="s">
        <v>61</v>
      </c>
      <c r="Y431" t="s">
        <v>109</v>
      </c>
      <c r="Z431" s="77" t="s">
        <v>257</v>
      </c>
      <c r="AA431" s="79">
        <v>772</v>
      </c>
      <c r="AB431" s="79" t="s">
        <v>237</v>
      </c>
      <c r="AC431" t="s">
        <v>118</v>
      </c>
      <c r="AD431" s="77" t="s">
        <v>118</v>
      </c>
      <c r="AE431" t="s">
        <v>118</v>
      </c>
      <c r="AF431" t="s">
        <v>118</v>
      </c>
      <c r="AG431" t="s">
        <v>118</v>
      </c>
      <c r="AH431" t="s">
        <v>118</v>
      </c>
      <c r="AI431" t="s">
        <v>118</v>
      </c>
    </row>
    <row r="432" spans="1:35">
      <c r="A432">
        <v>8</v>
      </c>
      <c r="B432" t="s">
        <v>155</v>
      </c>
      <c r="C432">
        <v>144978448</v>
      </c>
      <c r="D432">
        <v>144978449</v>
      </c>
      <c r="E432" t="s">
        <v>5108</v>
      </c>
      <c r="F432" t="s">
        <v>222</v>
      </c>
      <c r="G432" s="77" t="s">
        <v>223</v>
      </c>
      <c r="H432" t="s">
        <v>5109</v>
      </c>
      <c r="I432" t="s">
        <v>5110</v>
      </c>
      <c r="J432" t="s">
        <v>5111</v>
      </c>
      <c r="K432" t="s">
        <v>5112</v>
      </c>
      <c r="L432" t="s">
        <v>5113</v>
      </c>
      <c r="M432" t="s">
        <v>5114</v>
      </c>
      <c r="N432" t="s">
        <v>5115</v>
      </c>
      <c r="O432" t="s">
        <v>3240</v>
      </c>
      <c r="P432" t="s">
        <v>1502</v>
      </c>
      <c r="Q432" t="s">
        <v>5116</v>
      </c>
      <c r="R432" s="77" t="s">
        <v>759</v>
      </c>
      <c r="S432">
        <v>1496</v>
      </c>
      <c r="T432" t="s">
        <v>235</v>
      </c>
      <c r="U432" t="s">
        <v>5062</v>
      </c>
      <c r="V432">
        <v>0</v>
      </c>
      <c r="W432" t="s">
        <v>238</v>
      </c>
      <c r="X432" t="s">
        <v>109</v>
      </c>
      <c r="Y432" t="s">
        <v>109</v>
      </c>
      <c r="Z432" s="77" t="s">
        <v>239</v>
      </c>
      <c r="AA432" s="79">
        <v>99</v>
      </c>
      <c r="AB432" s="79" t="s">
        <v>237</v>
      </c>
      <c r="AC432" t="s">
        <v>118</v>
      </c>
      <c r="AD432" s="77" t="s">
        <v>118</v>
      </c>
      <c r="AE432" t="s">
        <v>118</v>
      </c>
      <c r="AF432" t="s">
        <v>118</v>
      </c>
      <c r="AG432" t="s">
        <v>5117</v>
      </c>
      <c r="AH432" t="s">
        <v>118</v>
      </c>
      <c r="AI432" t="s">
        <v>5118</v>
      </c>
    </row>
    <row r="433" spans="1:35">
      <c r="A433">
        <v>10</v>
      </c>
      <c r="B433" t="s">
        <v>155</v>
      </c>
      <c r="C433">
        <v>126657633</v>
      </c>
      <c r="D433">
        <v>126657634</v>
      </c>
      <c r="E433" t="s">
        <v>5119</v>
      </c>
      <c r="F433" t="s">
        <v>243</v>
      </c>
      <c r="G433" s="77" t="s">
        <v>222</v>
      </c>
      <c r="H433" t="s">
        <v>2064</v>
      </c>
      <c r="I433" t="s">
        <v>5120</v>
      </c>
      <c r="J433" t="s">
        <v>5121</v>
      </c>
      <c r="K433" t="s">
        <v>5122</v>
      </c>
      <c r="L433" t="s">
        <v>5123</v>
      </c>
      <c r="M433" t="s">
        <v>5124</v>
      </c>
      <c r="N433" t="s">
        <v>5125</v>
      </c>
      <c r="O433" t="s">
        <v>5126</v>
      </c>
      <c r="P433" t="s">
        <v>5127</v>
      </c>
      <c r="Q433" t="s">
        <v>5128</v>
      </c>
      <c r="R433" s="77" t="s">
        <v>5129</v>
      </c>
      <c r="S433">
        <v>1465</v>
      </c>
      <c r="T433" t="s">
        <v>235</v>
      </c>
      <c r="U433" t="s">
        <v>5062</v>
      </c>
      <c r="V433">
        <v>0</v>
      </c>
      <c r="W433" t="s">
        <v>1541</v>
      </c>
      <c r="X433" t="s">
        <v>109</v>
      </c>
      <c r="Y433" t="s">
        <v>109</v>
      </c>
      <c r="Z433" s="77" t="s">
        <v>257</v>
      </c>
      <c r="AA433" s="79">
        <v>174</v>
      </c>
      <c r="AB433" s="79" t="s">
        <v>237</v>
      </c>
      <c r="AC433" t="s">
        <v>118</v>
      </c>
      <c r="AD433" s="77" t="s">
        <v>118</v>
      </c>
      <c r="AE433" t="s">
        <v>118</v>
      </c>
      <c r="AF433" t="s">
        <v>118</v>
      </c>
      <c r="AG433" t="s">
        <v>118</v>
      </c>
      <c r="AH433" t="s">
        <v>118</v>
      </c>
      <c r="AI433" t="s">
        <v>118</v>
      </c>
    </row>
    <row r="434" spans="1:35">
      <c r="A434">
        <v>15</v>
      </c>
      <c r="B434" t="s">
        <v>75</v>
      </c>
      <c r="C434">
        <v>116608222</v>
      </c>
      <c r="D434">
        <v>116608223</v>
      </c>
      <c r="E434" t="s">
        <v>5130</v>
      </c>
      <c r="F434" t="s">
        <v>261</v>
      </c>
      <c r="G434" s="77" t="s">
        <v>223</v>
      </c>
      <c r="H434" t="s">
        <v>5131</v>
      </c>
      <c r="I434" t="s">
        <v>2670</v>
      </c>
      <c r="J434" t="s">
        <v>5132</v>
      </c>
      <c r="K434" t="s">
        <v>5133</v>
      </c>
      <c r="L434" t="s">
        <v>5134</v>
      </c>
      <c r="M434" t="s">
        <v>5135</v>
      </c>
      <c r="N434" t="s">
        <v>5136</v>
      </c>
      <c r="O434" t="s">
        <v>5137</v>
      </c>
      <c r="P434" t="s">
        <v>5138</v>
      </c>
      <c r="Q434" t="s">
        <v>5139</v>
      </c>
      <c r="R434" s="77" t="s">
        <v>5140</v>
      </c>
      <c r="S434">
        <v>1385</v>
      </c>
      <c r="T434" t="s">
        <v>255</v>
      </c>
      <c r="U434" t="s">
        <v>5072</v>
      </c>
      <c r="V434">
        <v>3</v>
      </c>
      <c r="W434" t="s">
        <v>376</v>
      </c>
      <c r="X434" t="s">
        <v>109</v>
      </c>
      <c r="Y434" t="s">
        <v>109</v>
      </c>
      <c r="Z434" s="77" t="s">
        <v>257</v>
      </c>
      <c r="AA434" s="79">
        <v>556</v>
      </c>
      <c r="AB434" s="79" t="s">
        <v>237</v>
      </c>
      <c r="AC434" t="s">
        <v>118</v>
      </c>
      <c r="AD434" s="77" t="s">
        <v>118</v>
      </c>
      <c r="AE434" t="s">
        <v>118</v>
      </c>
      <c r="AF434" t="s">
        <v>118</v>
      </c>
      <c r="AG434" t="s">
        <v>118</v>
      </c>
      <c r="AH434" t="s">
        <v>118</v>
      </c>
      <c r="AI434" t="s">
        <v>5141</v>
      </c>
    </row>
    <row r="435" spans="1:35">
      <c r="A435">
        <v>27</v>
      </c>
      <c r="B435" t="s">
        <v>164</v>
      </c>
      <c r="C435">
        <v>20255062</v>
      </c>
      <c r="D435">
        <v>20255063</v>
      </c>
      <c r="E435" t="s">
        <v>5142</v>
      </c>
      <c r="F435" t="s">
        <v>223</v>
      </c>
      <c r="G435" s="77" t="s">
        <v>261</v>
      </c>
      <c r="H435" t="s">
        <v>5143</v>
      </c>
      <c r="I435" t="s">
        <v>5144</v>
      </c>
      <c r="J435" t="s">
        <v>5145</v>
      </c>
      <c r="K435" t="s">
        <v>5146</v>
      </c>
      <c r="L435" t="s">
        <v>5147</v>
      </c>
      <c r="M435" t="s">
        <v>5148</v>
      </c>
      <c r="N435" t="s">
        <v>5149</v>
      </c>
      <c r="O435" t="s">
        <v>5150</v>
      </c>
      <c r="P435" t="s">
        <v>5151</v>
      </c>
      <c r="Q435" t="s">
        <v>5152</v>
      </c>
      <c r="R435" s="77" t="s">
        <v>5153</v>
      </c>
      <c r="S435">
        <v>1268</v>
      </c>
      <c r="T435" t="s">
        <v>273</v>
      </c>
      <c r="U435" t="s">
        <v>5062</v>
      </c>
      <c r="V435">
        <v>0</v>
      </c>
      <c r="W435" t="s">
        <v>274</v>
      </c>
      <c r="X435" t="s">
        <v>61</v>
      </c>
      <c r="Y435" t="s">
        <v>109</v>
      </c>
      <c r="Z435" s="77" t="s">
        <v>257</v>
      </c>
      <c r="AA435" s="79">
        <v>32</v>
      </c>
      <c r="AB435" s="79" t="s">
        <v>237</v>
      </c>
      <c r="AC435" t="s">
        <v>118</v>
      </c>
      <c r="AD435" s="77" t="s">
        <v>118</v>
      </c>
      <c r="AE435" t="s">
        <v>118</v>
      </c>
      <c r="AF435" t="s">
        <v>118</v>
      </c>
      <c r="AG435" t="s">
        <v>5154</v>
      </c>
      <c r="AH435" t="s">
        <v>118</v>
      </c>
      <c r="AI435" t="s">
        <v>5155</v>
      </c>
    </row>
    <row r="436" spans="1:35">
      <c r="A436">
        <v>34</v>
      </c>
      <c r="B436" t="s">
        <v>220</v>
      </c>
      <c r="C436">
        <v>126603319</v>
      </c>
      <c r="D436">
        <v>126603320</v>
      </c>
      <c r="E436" t="s">
        <v>5156</v>
      </c>
      <c r="F436" t="s">
        <v>261</v>
      </c>
      <c r="G436" s="77" t="s">
        <v>223</v>
      </c>
      <c r="H436" t="s">
        <v>1075</v>
      </c>
      <c r="I436" t="s">
        <v>5157</v>
      </c>
      <c r="J436" t="s">
        <v>5158</v>
      </c>
      <c r="K436" t="s">
        <v>5159</v>
      </c>
      <c r="L436" t="s">
        <v>5160</v>
      </c>
      <c r="M436" t="s">
        <v>3625</v>
      </c>
      <c r="N436" t="s">
        <v>5161</v>
      </c>
      <c r="O436" t="s">
        <v>5162</v>
      </c>
      <c r="P436" t="s">
        <v>5163</v>
      </c>
      <c r="Q436" t="s">
        <v>5164</v>
      </c>
      <c r="R436" s="77" t="s">
        <v>5165</v>
      </c>
      <c r="S436">
        <v>1226</v>
      </c>
      <c r="T436" t="s">
        <v>255</v>
      </c>
      <c r="U436" t="s">
        <v>5072</v>
      </c>
      <c r="V436">
        <v>0</v>
      </c>
      <c r="W436" t="s">
        <v>2751</v>
      </c>
      <c r="X436" t="s">
        <v>109</v>
      </c>
      <c r="Y436" t="s">
        <v>109</v>
      </c>
      <c r="Z436" s="77" t="s">
        <v>257</v>
      </c>
      <c r="AA436" s="79">
        <v>460</v>
      </c>
      <c r="AB436" s="79" t="s">
        <v>237</v>
      </c>
      <c r="AC436" t="s">
        <v>118</v>
      </c>
      <c r="AD436" s="77" t="s">
        <v>118</v>
      </c>
      <c r="AE436" t="s">
        <v>118</v>
      </c>
      <c r="AF436" t="s">
        <v>118</v>
      </c>
      <c r="AG436" t="s">
        <v>118</v>
      </c>
      <c r="AH436" t="s">
        <v>118</v>
      </c>
      <c r="AI436" t="s">
        <v>118</v>
      </c>
    </row>
    <row r="437" spans="1:35">
      <c r="A437">
        <v>38</v>
      </c>
      <c r="B437" t="s">
        <v>220</v>
      </c>
      <c r="C437">
        <v>149084260</v>
      </c>
      <c r="D437">
        <v>149084261</v>
      </c>
      <c r="E437" t="s">
        <v>5166</v>
      </c>
      <c r="F437" t="s">
        <v>223</v>
      </c>
      <c r="G437" s="77" t="s">
        <v>243</v>
      </c>
      <c r="H437" t="s">
        <v>5167</v>
      </c>
      <c r="I437" t="s">
        <v>5168</v>
      </c>
      <c r="J437" t="s">
        <v>5169</v>
      </c>
      <c r="K437" t="s">
        <v>5170</v>
      </c>
      <c r="L437" t="s">
        <v>5171</v>
      </c>
      <c r="M437" t="s">
        <v>5172</v>
      </c>
      <c r="N437" t="s">
        <v>5173</v>
      </c>
      <c r="O437" t="s">
        <v>5174</v>
      </c>
      <c r="P437" t="s">
        <v>5175</v>
      </c>
      <c r="Q437" t="s">
        <v>5176</v>
      </c>
      <c r="R437" s="77" t="s">
        <v>5177</v>
      </c>
      <c r="S437">
        <v>1214</v>
      </c>
      <c r="T437" t="s">
        <v>273</v>
      </c>
      <c r="U437" t="s">
        <v>5062</v>
      </c>
      <c r="V437">
        <v>0</v>
      </c>
      <c r="W437" t="s">
        <v>404</v>
      </c>
      <c r="X437" t="s">
        <v>109</v>
      </c>
      <c r="Y437" t="s">
        <v>109</v>
      </c>
      <c r="Z437" s="77" t="s">
        <v>239</v>
      </c>
      <c r="AA437" s="79">
        <v>1064</v>
      </c>
      <c r="AB437" s="79" t="s">
        <v>237</v>
      </c>
      <c r="AC437" t="s">
        <v>118</v>
      </c>
      <c r="AD437" s="77" t="s">
        <v>118</v>
      </c>
      <c r="AE437" t="s">
        <v>118</v>
      </c>
      <c r="AF437" t="s">
        <v>118</v>
      </c>
      <c r="AG437" t="s">
        <v>118</v>
      </c>
      <c r="AH437" t="s">
        <v>118</v>
      </c>
      <c r="AI437" t="s">
        <v>5178</v>
      </c>
    </row>
    <row r="438" spans="1:35">
      <c r="A438">
        <v>52</v>
      </c>
      <c r="B438" t="s">
        <v>73</v>
      </c>
      <c r="C438">
        <v>27737535</v>
      </c>
      <c r="D438">
        <v>27737536</v>
      </c>
      <c r="E438" t="s">
        <v>5179</v>
      </c>
      <c r="F438" t="s">
        <v>222</v>
      </c>
      <c r="G438" s="77" t="s">
        <v>223</v>
      </c>
      <c r="H438" t="s">
        <v>5180</v>
      </c>
      <c r="I438" t="s">
        <v>5181</v>
      </c>
      <c r="J438" t="s">
        <v>4304</v>
      </c>
      <c r="K438" t="s">
        <v>5182</v>
      </c>
      <c r="L438" t="s">
        <v>5183</v>
      </c>
      <c r="M438" t="s">
        <v>5184</v>
      </c>
      <c r="N438" t="s">
        <v>5185</v>
      </c>
      <c r="O438" t="s">
        <v>5186</v>
      </c>
      <c r="P438" t="s">
        <v>5187</v>
      </c>
      <c r="Q438" t="s">
        <v>1499</v>
      </c>
      <c r="R438" s="77" t="s">
        <v>5188</v>
      </c>
      <c r="S438">
        <v>1144</v>
      </c>
      <c r="T438" t="s">
        <v>273</v>
      </c>
      <c r="U438" t="s">
        <v>5072</v>
      </c>
      <c r="V438">
        <v>0</v>
      </c>
      <c r="W438" t="s">
        <v>308</v>
      </c>
      <c r="X438" t="s">
        <v>109</v>
      </c>
      <c r="Y438" t="s">
        <v>109</v>
      </c>
      <c r="Z438" s="77" t="s">
        <v>239</v>
      </c>
      <c r="AA438" s="79">
        <v>646</v>
      </c>
      <c r="AB438" s="79" t="s">
        <v>237</v>
      </c>
      <c r="AC438" t="s">
        <v>118</v>
      </c>
      <c r="AD438" s="77" t="s">
        <v>118</v>
      </c>
      <c r="AE438" t="s">
        <v>118</v>
      </c>
      <c r="AF438" t="s">
        <v>118</v>
      </c>
      <c r="AG438" t="s">
        <v>118</v>
      </c>
      <c r="AH438" t="s">
        <v>118</v>
      </c>
      <c r="AI438" t="s">
        <v>118</v>
      </c>
    </row>
    <row r="439" spans="1:35">
      <c r="A439">
        <v>59</v>
      </c>
      <c r="B439" t="s">
        <v>648</v>
      </c>
      <c r="C439">
        <v>113756082</v>
      </c>
      <c r="D439">
        <v>113756083</v>
      </c>
      <c r="E439" t="s">
        <v>5189</v>
      </c>
      <c r="F439" t="s">
        <v>261</v>
      </c>
      <c r="G439" s="77" t="s">
        <v>243</v>
      </c>
      <c r="H439" t="s">
        <v>5190</v>
      </c>
      <c r="I439" t="s">
        <v>5191</v>
      </c>
      <c r="J439" t="s">
        <v>5192</v>
      </c>
      <c r="K439" t="s">
        <v>5193</v>
      </c>
      <c r="L439" t="s">
        <v>5194</v>
      </c>
      <c r="M439" t="s">
        <v>5195</v>
      </c>
      <c r="N439" t="s">
        <v>3469</v>
      </c>
      <c r="O439" t="s">
        <v>2054</v>
      </c>
      <c r="P439" t="s">
        <v>5196</v>
      </c>
      <c r="Q439" t="s">
        <v>5197</v>
      </c>
      <c r="R439" s="77" t="s">
        <v>2314</v>
      </c>
      <c r="S439">
        <v>1126</v>
      </c>
      <c r="T439" t="s">
        <v>255</v>
      </c>
      <c r="U439" t="s">
        <v>5062</v>
      </c>
      <c r="V439">
        <v>0</v>
      </c>
      <c r="W439" t="s">
        <v>1131</v>
      </c>
      <c r="X439" t="s">
        <v>109</v>
      </c>
      <c r="Y439" t="s">
        <v>109</v>
      </c>
      <c r="Z439" s="77" t="s">
        <v>239</v>
      </c>
      <c r="AA439" s="79">
        <v>705</v>
      </c>
      <c r="AB439" s="79" t="s">
        <v>237</v>
      </c>
      <c r="AC439" t="s">
        <v>118</v>
      </c>
      <c r="AD439" s="77" t="s">
        <v>118</v>
      </c>
      <c r="AE439" t="s">
        <v>118</v>
      </c>
      <c r="AF439" t="s">
        <v>118</v>
      </c>
      <c r="AG439" t="s">
        <v>118</v>
      </c>
      <c r="AH439" t="s">
        <v>118</v>
      </c>
      <c r="AI439" t="s">
        <v>118</v>
      </c>
    </row>
    <row r="440" spans="1:35">
      <c r="A440">
        <v>60</v>
      </c>
      <c r="B440" t="s">
        <v>155</v>
      </c>
      <c r="C440">
        <v>86178495</v>
      </c>
      <c r="D440">
        <v>86178496</v>
      </c>
      <c r="E440" t="s">
        <v>5198</v>
      </c>
      <c r="F440" t="s">
        <v>261</v>
      </c>
      <c r="G440" s="77" t="s">
        <v>243</v>
      </c>
      <c r="H440" t="s">
        <v>5199</v>
      </c>
      <c r="I440" t="s">
        <v>5200</v>
      </c>
      <c r="J440" t="s">
        <v>5201</v>
      </c>
      <c r="K440" t="s">
        <v>5202</v>
      </c>
      <c r="L440" t="s">
        <v>5203</v>
      </c>
      <c r="M440" t="s">
        <v>228</v>
      </c>
      <c r="N440" t="s">
        <v>5204</v>
      </c>
      <c r="O440" t="s">
        <v>5205</v>
      </c>
      <c r="P440" t="s">
        <v>5206</v>
      </c>
      <c r="Q440" t="s">
        <v>5207</v>
      </c>
      <c r="R440" s="77" t="s">
        <v>250</v>
      </c>
      <c r="S440">
        <v>1119</v>
      </c>
      <c r="T440" t="s">
        <v>1838</v>
      </c>
      <c r="U440" t="s">
        <v>5062</v>
      </c>
      <c r="V440">
        <v>0</v>
      </c>
      <c r="W440" t="s">
        <v>1131</v>
      </c>
      <c r="X440" t="s">
        <v>109</v>
      </c>
      <c r="Y440" t="s">
        <v>109</v>
      </c>
      <c r="Z440" s="77" t="s">
        <v>239</v>
      </c>
      <c r="AA440" s="79">
        <v>1140</v>
      </c>
      <c r="AB440" s="79" t="s">
        <v>237</v>
      </c>
      <c r="AC440" t="s">
        <v>118</v>
      </c>
      <c r="AD440" s="77" t="s">
        <v>118</v>
      </c>
      <c r="AE440" t="s">
        <v>118</v>
      </c>
      <c r="AF440" t="s">
        <v>118</v>
      </c>
      <c r="AG440" t="s">
        <v>5208</v>
      </c>
      <c r="AH440" t="s">
        <v>118</v>
      </c>
      <c r="AI440" t="s">
        <v>5209</v>
      </c>
    </row>
    <row r="441" spans="1:35">
      <c r="A441">
        <v>63</v>
      </c>
      <c r="B441" t="s">
        <v>75</v>
      </c>
      <c r="C441">
        <v>57128770</v>
      </c>
      <c r="D441">
        <v>57128771</v>
      </c>
      <c r="E441" t="s">
        <v>5210</v>
      </c>
      <c r="F441" t="s">
        <v>223</v>
      </c>
      <c r="G441" s="77" t="s">
        <v>243</v>
      </c>
      <c r="H441" t="s">
        <v>5211</v>
      </c>
      <c r="I441" t="s">
        <v>5212</v>
      </c>
      <c r="J441" t="s">
        <v>5213</v>
      </c>
      <c r="K441" t="s">
        <v>5214</v>
      </c>
      <c r="L441" t="s">
        <v>3824</v>
      </c>
      <c r="M441" t="s">
        <v>558</v>
      </c>
      <c r="N441" t="s">
        <v>5215</v>
      </c>
      <c r="O441" t="s">
        <v>5216</v>
      </c>
      <c r="P441" t="s">
        <v>5217</v>
      </c>
      <c r="Q441" t="s">
        <v>5218</v>
      </c>
      <c r="R441" s="77" t="s">
        <v>5219</v>
      </c>
      <c r="S441">
        <v>1106</v>
      </c>
      <c r="T441" t="s">
        <v>255</v>
      </c>
      <c r="U441" t="s">
        <v>5072</v>
      </c>
      <c r="V441">
        <v>8</v>
      </c>
      <c r="W441" t="s">
        <v>391</v>
      </c>
      <c r="X441" t="s">
        <v>109</v>
      </c>
      <c r="Y441" t="s">
        <v>109</v>
      </c>
      <c r="Z441" s="77" t="s">
        <v>239</v>
      </c>
      <c r="AA441" s="79">
        <v>865</v>
      </c>
      <c r="AB441" s="79" t="s">
        <v>237</v>
      </c>
      <c r="AC441" t="s">
        <v>118</v>
      </c>
      <c r="AD441" s="77" t="s">
        <v>118</v>
      </c>
      <c r="AE441" t="s">
        <v>118</v>
      </c>
      <c r="AF441" t="s">
        <v>118</v>
      </c>
      <c r="AG441" t="s">
        <v>5220</v>
      </c>
      <c r="AH441" t="s">
        <v>118</v>
      </c>
      <c r="AI441" t="s">
        <v>5221</v>
      </c>
    </row>
    <row r="442" spans="1:35">
      <c r="A442">
        <v>65</v>
      </c>
      <c r="B442" t="s">
        <v>164</v>
      </c>
      <c r="C442">
        <v>76955754</v>
      </c>
      <c r="D442">
        <v>76955755</v>
      </c>
      <c r="E442" t="s">
        <v>5222</v>
      </c>
      <c r="F442" t="s">
        <v>261</v>
      </c>
      <c r="G442" s="77" t="s">
        <v>243</v>
      </c>
      <c r="H442" t="s">
        <v>970</v>
      </c>
      <c r="I442" t="s">
        <v>5223</v>
      </c>
      <c r="J442" t="s">
        <v>5224</v>
      </c>
      <c r="K442" t="s">
        <v>5225</v>
      </c>
      <c r="L442" t="s">
        <v>4086</v>
      </c>
      <c r="M442" t="s">
        <v>5226</v>
      </c>
      <c r="N442" t="s">
        <v>370</v>
      </c>
      <c r="O442" t="s">
        <v>1441</v>
      </c>
      <c r="P442" t="s">
        <v>2052</v>
      </c>
      <c r="Q442" t="s">
        <v>5227</v>
      </c>
      <c r="R442" s="77" t="s">
        <v>5228</v>
      </c>
      <c r="S442">
        <v>1093</v>
      </c>
      <c r="T442" t="s">
        <v>520</v>
      </c>
      <c r="U442" t="s">
        <v>5062</v>
      </c>
      <c r="V442">
        <v>0</v>
      </c>
      <c r="W442" t="s">
        <v>321</v>
      </c>
      <c r="X442" t="s">
        <v>109</v>
      </c>
      <c r="Y442" t="s">
        <v>109</v>
      </c>
      <c r="Z442" s="77" t="s">
        <v>239</v>
      </c>
      <c r="AA442" s="79">
        <v>170</v>
      </c>
      <c r="AB442" s="79" t="s">
        <v>237</v>
      </c>
      <c r="AC442" t="s">
        <v>118</v>
      </c>
      <c r="AD442" s="77" t="s">
        <v>118</v>
      </c>
      <c r="AE442" t="s">
        <v>118</v>
      </c>
      <c r="AF442" t="s">
        <v>118</v>
      </c>
      <c r="AG442" t="s">
        <v>5229</v>
      </c>
      <c r="AH442" t="s">
        <v>118</v>
      </c>
      <c r="AI442" t="s">
        <v>5230</v>
      </c>
    </row>
    <row r="443" spans="1:35">
      <c r="A443">
        <v>66</v>
      </c>
      <c r="B443" t="s">
        <v>182</v>
      </c>
      <c r="C443">
        <v>106727637</v>
      </c>
      <c r="D443">
        <v>106727638</v>
      </c>
      <c r="E443" t="s">
        <v>5231</v>
      </c>
      <c r="F443" t="s">
        <v>261</v>
      </c>
      <c r="G443" s="77" t="s">
        <v>243</v>
      </c>
      <c r="H443" t="s">
        <v>5232</v>
      </c>
      <c r="I443" t="s">
        <v>5233</v>
      </c>
      <c r="J443" t="s">
        <v>5234</v>
      </c>
      <c r="K443" t="s">
        <v>5235</v>
      </c>
      <c r="L443" t="s">
        <v>5236</v>
      </c>
      <c r="M443" t="s">
        <v>1964</v>
      </c>
      <c r="N443" t="s">
        <v>3891</v>
      </c>
      <c r="O443" t="s">
        <v>1964</v>
      </c>
      <c r="P443" t="s">
        <v>3460</v>
      </c>
      <c r="Q443" t="s">
        <v>5237</v>
      </c>
      <c r="R443" s="77" t="s">
        <v>2628</v>
      </c>
      <c r="S443">
        <v>1091</v>
      </c>
      <c r="T443" t="s">
        <v>273</v>
      </c>
      <c r="U443" t="s">
        <v>5062</v>
      </c>
      <c r="V443">
        <v>0</v>
      </c>
      <c r="W443" t="s">
        <v>1131</v>
      </c>
      <c r="X443" t="s">
        <v>109</v>
      </c>
      <c r="Y443" t="s">
        <v>109</v>
      </c>
      <c r="Z443" s="77" t="s">
        <v>239</v>
      </c>
      <c r="AA443" s="79">
        <v>999</v>
      </c>
      <c r="AB443" s="79" t="s">
        <v>237</v>
      </c>
      <c r="AC443" t="s">
        <v>118</v>
      </c>
      <c r="AD443" s="77" t="s">
        <v>118</v>
      </c>
      <c r="AE443" t="s">
        <v>118</v>
      </c>
      <c r="AF443" t="s">
        <v>118</v>
      </c>
      <c r="AG443" t="s">
        <v>118</v>
      </c>
      <c r="AH443" t="s">
        <v>118</v>
      </c>
      <c r="AI443" t="s">
        <v>118</v>
      </c>
    </row>
    <row r="444" spans="1:35">
      <c r="A444">
        <v>67</v>
      </c>
      <c r="B444" t="s">
        <v>75</v>
      </c>
      <c r="C444">
        <v>60196158</v>
      </c>
      <c r="D444">
        <v>60196159</v>
      </c>
      <c r="E444" t="s">
        <v>5238</v>
      </c>
      <c r="F444" t="s">
        <v>222</v>
      </c>
      <c r="G444" s="77" t="s">
        <v>243</v>
      </c>
      <c r="H444" t="s">
        <v>385</v>
      </c>
      <c r="I444" t="s">
        <v>5239</v>
      </c>
      <c r="J444" t="s">
        <v>5240</v>
      </c>
      <c r="K444" t="s">
        <v>5241</v>
      </c>
      <c r="L444" t="s">
        <v>714</v>
      </c>
      <c r="M444" t="s">
        <v>5242</v>
      </c>
      <c r="N444" t="s">
        <v>5243</v>
      </c>
      <c r="O444" t="s">
        <v>3012</v>
      </c>
      <c r="P444" t="s">
        <v>5244</v>
      </c>
      <c r="Q444" t="s">
        <v>5245</v>
      </c>
      <c r="R444" s="77" t="s">
        <v>5246</v>
      </c>
      <c r="S444">
        <v>1087</v>
      </c>
      <c r="T444" t="s">
        <v>273</v>
      </c>
      <c r="U444" t="s">
        <v>5072</v>
      </c>
      <c r="V444">
        <v>1</v>
      </c>
      <c r="W444" t="s">
        <v>238</v>
      </c>
      <c r="X444" t="s">
        <v>109</v>
      </c>
      <c r="Y444" t="s">
        <v>109</v>
      </c>
      <c r="Z444" s="77" t="s">
        <v>257</v>
      </c>
      <c r="AA444" s="79">
        <v>325</v>
      </c>
      <c r="AB444" s="79" t="s">
        <v>237</v>
      </c>
      <c r="AC444" t="s">
        <v>118</v>
      </c>
      <c r="AD444" s="77" t="s">
        <v>118</v>
      </c>
      <c r="AE444" t="s">
        <v>118</v>
      </c>
      <c r="AF444" t="s">
        <v>118</v>
      </c>
      <c r="AG444" t="s">
        <v>5247</v>
      </c>
      <c r="AH444" t="s">
        <v>118</v>
      </c>
      <c r="AI444" t="s">
        <v>5248</v>
      </c>
    </row>
    <row r="445" spans="1:35">
      <c r="A445">
        <v>69</v>
      </c>
      <c r="B445" t="s">
        <v>116</v>
      </c>
      <c r="C445">
        <v>136062498</v>
      </c>
      <c r="D445">
        <v>136062499</v>
      </c>
      <c r="E445" t="s">
        <v>5249</v>
      </c>
      <c r="F445" t="s">
        <v>222</v>
      </c>
      <c r="G445" s="77" t="s">
        <v>223</v>
      </c>
      <c r="H445" t="s">
        <v>5250</v>
      </c>
      <c r="I445" t="s">
        <v>5251</v>
      </c>
      <c r="J445" t="s">
        <v>5252</v>
      </c>
      <c r="K445" t="s">
        <v>5253</v>
      </c>
      <c r="L445" t="s">
        <v>5254</v>
      </c>
      <c r="M445" t="s">
        <v>1280</v>
      </c>
      <c r="N445" t="s">
        <v>5255</v>
      </c>
      <c r="O445" t="s">
        <v>5256</v>
      </c>
      <c r="P445" t="s">
        <v>5257</v>
      </c>
      <c r="Q445" t="s">
        <v>4492</v>
      </c>
      <c r="R445" s="77" t="s">
        <v>5258</v>
      </c>
      <c r="S445">
        <v>1078</v>
      </c>
      <c r="T445" t="s">
        <v>1838</v>
      </c>
      <c r="U445" t="s">
        <v>5062</v>
      </c>
      <c r="V445">
        <v>0</v>
      </c>
      <c r="W445" t="s">
        <v>308</v>
      </c>
      <c r="X445" t="s">
        <v>109</v>
      </c>
      <c r="Y445" t="s">
        <v>109</v>
      </c>
      <c r="Z445" s="77" t="s">
        <v>239</v>
      </c>
      <c r="AA445" s="79">
        <v>756</v>
      </c>
      <c r="AB445" s="79" t="s">
        <v>237</v>
      </c>
      <c r="AC445" t="s">
        <v>118</v>
      </c>
      <c r="AD445" s="77" t="s">
        <v>118</v>
      </c>
      <c r="AE445" t="s">
        <v>118</v>
      </c>
      <c r="AF445" t="s">
        <v>118</v>
      </c>
      <c r="AG445" t="s">
        <v>118</v>
      </c>
      <c r="AH445" t="s">
        <v>118</v>
      </c>
      <c r="AI445" t="s">
        <v>118</v>
      </c>
    </row>
    <row r="446" spans="1:35">
      <c r="A446">
        <v>73</v>
      </c>
      <c r="B446" t="s">
        <v>116</v>
      </c>
      <c r="C446">
        <v>119470168</v>
      </c>
      <c r="D446">
        <v>119470169</v>
      </c>
      <c r="E446" t="s">
        <v>5259</v>
      </c>
      <c r="F446" t="s">
        <v>222</v>
      </c>
      <c r="G446" s="77" t="s">
        <v>261</v>
      </c>
      <c r="H446" t="s">
        <v>496</v>
      </c>
      <c r="I446" t="s">
        <v>5260</v>
      </c>
      <c r="J446" t="s">
        <v>4469</v>
      </c>
      <c r="K446" t="s">
        <v>5261</v>
      </c>
      <c r="L446" t="s">
        <v>1423</v>
      </c>
      <c r="M446" t="s">
        <v>5262</v>
      </c>
      <c r="N446" t="s">
        <v>5263</v>
      </c>
      <c r="O446" t="s">
        <v>1127</v>
      </c>
      <c r="P446" t="s">
        <v>5264</v>
      </c>
      <c r="Q446" t="s">
        <v>5265</v>
      </c>
      <c r="R446" s="77" t="s">
        <v>5266</v>
      </c>
      <c r="S446">
        <v>1067</v>
      </c>
      <c r="T446" t="s">
        <v>235</v>
      </c>
      <c r="U446" t="s">
        <v>5072</v>
      </c>
      <c r="V446">
        <v>0</v>
      </c>
      <c r="W446" t="s">
        <v>971</v>
      </c>
      <c r="X446" t="s">
        <v>109</v>
      </c>
      <c r="Y446" t="s">
        <v>109</v>
      </c>
      <c r="Z446" s="77" t="s">
        <v>239</v>
      </c>
      <c r="AA446" s="79">
        <v>1052</v>
      </c>
      <c r="AB446" s="79" t="s">
        <v>237</v>
      </c>
      <c r="AC446" t="s">
        <v>118</v>
      </c>
      <c r="AD446" s="77" t="s">
        <v>118</v>
      </c>
      <c r="AE446" t="s">
        <v>118</v>
      </c>
      <c r="AF446" t="s">
        <v>118</v>
      </c>
      <c r="AG446" t="s">
        <v>5267</v>
      </c>
      <c r="AH446" t="s">
        <v>118</v>
      </c>
      <c r="AI446" t="s">
        <v>5268</v>
      </c>
    </row>
    <row r="447" spans="1:35">
      <c r="A447">
        <v>80</v>
      </c>
      <c r="B447" t="s">
        <v>778</v>
      </c>
      <c r="C447">
        <v>85558460</v>
      </c>
      <c r="D447">
        <v>85558461</v>
      </c>
      <c r="E447" t="s">
        <v>5269</v>
      </c>
      <c r="F447" t="s">
        <v>223</v>
      </c>
      <c r="G447" s="77" t="s">
        <v>222</v>
      </c>
      <c r="H447" t="s">
        <v>1996</v>
      </c>
      <c r="I447" t="s">
        <v>5270</v>
      </c>
      <c r="J447" t="s">
        <v>5271</v>
      </c>
      <c r="K447" t="s">
        <v>5272</v>
      </c>
      <c r="L447" t="s">
        <v>5148</v>
      </c>
      <c r="M447" t="s">
        <v>5273</v>
      </c>
      <c r="N447" t="s">
        <v>5274</v>
      </c>
      <c r="O447" t="s">
        <v>5275</v>
      </c>
      <c r="P447" t="s">
        <v>5276</v>
      </c>
      <c r="Q447" t="s">
        <v>5277</v>
      </c>
      <c r="R447" s="77" t="s">
        <v>5278</v>
      </c>
      <c r="S447">
        <v>1036</v>
      </c>
      <c r="T447" t="s">
        <v>235</v>
      </c>
      <c r="U447" t="s">
        <v>5062</v>
      </c>
      <c r="V447">
        <v>0</v>
      </c>
      <c r="W447" t="s">
        <v>274</v>
      </c>
      <c r="X447" t="s">
        <v>61</v>
      </c>
      <c r="Y447" t="s">
        <v>109</v>
      </c>
      <c r="Z447" s="77" t="s">
        <v>239</v>
      </c>
      <c r="AA447" s="79">
        <v>91</v>
      </c>
      <c r="AB447" s="79" t="s">
        <v>237</v>
      </c>
      <c r="AC447" t="s">
        <v>118</v>
      </c>
      <c r="AD447" s="77" t="s">
        <v>118</v>
      </c>
      <c r="AE447" t="s">
        <v>118</v>
      </c>
      <c r="AF447" t="s">
        <v>118</v>
      </c>
      <c r="AG447" t="s">
        <v>118</v>
      </c>
      <c r="AH447" t="s">
        <v>118</v>
      </c>
      <c r="AI447" t="s">
        <v>118</v>
      </c>
    </row>
    <row r="448" spans="1:35">
      <c r="A448">
        <v>97</v>
      </c>
      <c r="B448" t="s">
        <v>116</v>
      </c>
      <c r="C448">
        <v>46760019</v>
      </c>
      <c r="D448">
        <v>46760020</v>
      </c>
      <c r="E448" t="s">
        <v>5279</v>
      </c>
      <c r="F448" t="s">
        <v>222</v>
      </c>
      <c r="G448" s="77" t="s">
        <v>223</v>
      </c>
      <c r="H448" t="s">
        <v>5280</v>
      </c>
      <c r="I448" t="s">
        <v>5281</v>
      </c>
      <c r="J448" t="s">
        <v>5282</v>
      </c>
      <c r="K448" t="s">
        <v>5283</v>
      </c>
      <c r="L448" t="s">
        <v>5284</v>
      </c>
      <c r="M448" t="s">
        <v>1697</v>
      </c>
      <c r="N448" t="s">
        <v>5285</v>
      </c>
      <c r="O448" t="s">
        <v>5286</v>
      </c>
      <c r="P448" t="s">
        <v>5287</v>
      </c>
      <c r="Q448" t="s">
        <v>3126</v>
      </c>
      <c r="R448" s="77" t="s">
        <v>5288</v>
      </c>
      <c r="S448">
        <v>989</v>
      </c>
      <c r="T448" t="s">
        <v>255</v>
      </c>
      <c r="U448" t="s">
        <v>5062</v>
      </c>
      <c r="V448">
        <v>0</v>
      </c>
      <c r="W448" t="s">
        <v>308</v>
      </c>
      <c r="X448" t="s">
        <v>109</v>
      </c>
      <c r="Y448" t="s">
        <v>109</v>
      </c>
      <c r="Z448" s="77" t="s">
        <v>239</v>
      </c>
      <c r="AA448" s="79">
        <v>1023</v>
      </c>
      <c r="AB448" s="79" t="s">
        <v>237</v>
      </c>
      <c r="AC448" t="s">
        <v>118</v>
      </c>
      <c r="AD448" s="77" t="s">
        <v>118</v>
      </c>
      <c r="AE448" t="s">
        <v>118</v>
      </c>
      <c r="AF448" t="s">
        <v>118</v>
      </c>
      <c r="AG448" t="s">
        <v>118</v>
      </c>
      <c r="AH448" t="s">
        <v>118</v>
      </c>
      <c r="AI448" t="s">
        <v>118</v>
      </c>
    </row>
    <row r="449" spans="1:35">
      <c r="A449">
        <v>112</v>
      </c>
      <c r="B449" t="s">
        <v>74</v>
      </c>
      <c r="C449">
        <v>11834489</v>
      </c>
      <c r="D449">
        <v>11834490</v>
      </c>
      <c r="E449" t="s">
        <v>5289</v>
      </c>
      <c r="F449" t="s">
        <v>261</v>
      </c>
      <c r="G449" s="77" t="s">
        <v>222</v>
      </c>
      <c r="H449" t="s">
        <v>4560</v>
      </c>
      <c r="I449" t="s">
        <v>5290</v>
      </c>
      <c r="J449" t="s">
        <v>5263</v>
      </c>
      <c r="K449" t="s">
        <v>5291</v>
      </c>
      <c r="L449" t="s">
        <v>430</v>
      </c>
      <c r="M449" t="s">
        <v>5292</v>
      </c>
      <c r="N449" t="s">
        <v>5293</v>
      </c>
      <c r="O449" t="s">
        <v>5294</v>
      </c>
      <c r="P449" t="s">
        <v>5295</v>
      </c>
      <c r="Q449" t="s">
        <v>5296</v>
      </c>
      <c r="R449" s="77" t="s">
        <v>5297</v>
      </c>
      <c r="S449">
        <v>933</v>
      </c>
      <c r="T449" t="s">
        <v>235</v>
      </c>
      <c r="U449" t="s">
        <v>5062</v>
      </c>
      <c r="V449">
        <v>6055</v>
      </c>
      <c r="W449" t="s">
        <v>1968</v>
      </c>
      <c r="X449" t="s">
        <v>109</v>
      </c>
      <c r="Y449" t="s">
        <v>109</v>
      </c>
      <c r="Z449" s="77" t="s">
        <v>239</v>
      </c>
      <c r="AA449" s="79">
        <v>6</v>
      </c>
      <c r="AB449" s="79" t="s">
        <v>237</v>
      </c>
      <c r="AC449" t="s">
        <v>118</v>
      </c>
      <c r="AD449" s="77" t="s">
        <v>118</v>
      </c>
      <c r="AE449" t="s">
        <v>118</v>
      </c>
      <c r="AF449" t="s">
        <v>118</v>
      </c>
      <c r="AG449" t="s">
        <v>5298</v>
      </c>
      <c r="AH449" t="s">
        <v>118</v>
      </c>
      <c r="AI449" t="s">
        <v>5299</v>
      </c>
    </row>
    <row r="450" spans="1:35">
      <c r="A450">
        <v>114</v>
      </c>
      <c r="B450" t="s">
        <v>116</v>
      </c>
      <c r="C450">
        <v>38084917</v>
      </c>
      <c r="D450">
        <v>38084918</v>
      </c>
      <c r="E450" t="s">
        <v>5300</v>
      </c>
      <c r="F450" t="s">
        <v>243</v>
      </c>
      <c r="G450" s="77" t="s">
        <v>261</v>
      </c>
      <c r="H450" t="s">
        <v>1261</v>
      </c>
      <c r="I450" t="s">
        <v>5301</v>
      </c>
      <c r="J450" t="s">
        <v>5302</v>
      </c>
      <c r="K450" t="s">
        <v>5303</v>
      </c>
      <c r="L450" t="s">
        <v>3330</v>
      </c>
      <c r="M450" t="s">
        <v>5304</v>
      </c>
      <c r="N450" t="s">
        <v>5305</v>
      </c>
      <c r="O450" t="s">
        <v>2437</v>
      </c>
      <c r="P450" t="s">
        <v>5306</v>
      </c>
      <c r="Q450" t="s">
        <v>609</v>
      </c>
      <c r="R450" s="77" t="s">
        <v>5307</v>
      </c>
      <c r="S450">
        <v>925</v>
      </c>
      <c r="T450" t="s">
        <v>273</v>
      </c>
      <c r="U450" t="s">
        <v>5062</v>
      </c>
      <c r="V450">
        <v>0</v>
      </c>
      <c r="W450" t="s">
        <v>1541</v>
      </c>
      <c r="X450" t="s">
        <v>109</v>
      </c>
      <c r="Y450" t="s">
        <v>109</v>
      </c>
      <c r="Z450" s="77" t="s">
        <v>239</v>
      </c>
      <c r="AA450" s="79">
        <v>881</v>
      </c>
      <c r="AB450" s="79" t="s">
        <v>237</v>
      </c>
      <c r="AC450" t="s">
        <v>118</v>
      </c>
      <c r="AD450" s="77" t="s">
        <v>118</v>
      </c>
      <c r="AE450" t="s">
        <v>118</v>
      </c>
      <c r="AF450" t="s">
        <v>118</v>
      </c>
      <c r="AG450" t="s">
        <v>118</v>
      </c>
      <c r="AH450" t="s">
        <v>118</v>
      </c>
      <c r="AI450" t="s">
        <v>118</v>
      </c>
    </row>
    <row r="451" spans="1:35">
      <c r="A451">
        <v>128</v>
      </c>
      <c r="B451" t="s">
        <v>75</v>
      </c>
      <c r="C451">
        <v>45350314</v>
      </c>
      <c r="D451">
        <v>45350315</v>
      </c>
      <c r="E451" t="s">
        <v>5308</v>
      </c>
      <c r="F451" t="s">
        <v>261</v>
      </c>
      <c r="G451" s="77" t="s">
        <v>222</v>
      </c>
      <c r="H451" t="s">
        <v>2108</v>
      </c>
      <c r="I451" t="s">
        <v>5309</v>
      </c>
      <c r="J451" t="s">
        <v>5310</v>
      </c>
      <c r="K451" t="s">
        <v>5311</v>
      </c>
      <c r="L451" t="s">
        <v>4414</v>
      </c>
      <c r="M451" t="s">
        <v>5312</v>
      </c>
      <c r="N451" t="s">
        <v>4513</v>
      </c>
      <c r="O451" t="s">
        <v>1627</v>
      </c>
      <c r="P451" t="s">
        <v>488</v>
      </c>
      <c r="Q451" t="s">
        <v>5313</v>
      </c>
      <c r="R451" s="77" t="s">
        <v>5314</v>
      </c>
      <c r="S451">
        <v>891</v>
      </c>
      <c r="T451" t="s">
        <v>255</v>
      </c>
      <c r="U451" t="s">
        <v>5062</v>
      </c>
      <c r="V451">
        <v>0</v>
      </c>
      <c r="W451" t="s">
        <v>1364</v>
      </c>
      <c r="X451" t="s">
        <v>109</v>
      </c>
      <c r="Y451" t="s">
        <v>109</v>
      </c>
      <c r="Z451" s="77" t="s">
        <v>239</v>
      </c>
      <c r="AA451" s="79">
        <v>944</v>
      </c>
      <c r="AB451" s="79" t="s">
        <v>237</v>
      </c>
      <c r="AC451" t="s">
        <v>118</v>
      </c>
      <c r="AD451" s="77" t="s">
        <v>118</v>
      </c>
      <c r="AE451" t="s">
        <v>118</v>
      </c>
      <c r="AF451" t="s">
        <v>118</v>
      </c>
      <c r="AG451" t="s">
        <v>118</v>
      </c>
      <c r="AH451" t="s">
        <v>118</v>
      </c>
      <c r="AI451" t="s">
        <v>118</v>
      </c>
    </row>
    <row r="452" spans="1:35">
      <c r="A452">
        <v>130</v>
      </c>
      <c r="B452" t="s">
        <v>116</v>
      </c>
      <c r="C452">
        <v>60033149</v>
      </c>
      <c r="D452">
        <v>60033150</v>
      </c>
      <c r="E452" t="s">
        <v>5315</v>
      </c>
      <c r="F452" t="s">
        <v>261</v>
      </c>
      <c r="G452" s="77" t="s">
        <v>222</v>
      </c>
      <c r="H452" t="s">
        <v>5316</v>
      </c>
      <c r="I452" t="s">
        <v>5317</v>
      </c>
      <c r="J452" t="s">
        <v>5318</v>
      </c>
      <c r="K452" t="s">
        <v>5319</v>
      </c>
      <c r="L452" t="s">
        <v>1448</v>
      </c>
      <c r="M452" t="s">
        <v>5320</v>
      </c>
      <c r="N452" t="s">
        <v>3628</v>
      </c>
      <c r="O452" t="s">
        <v>5321</v>
      </c>
      <c r="P452" t="s">
        <v>5322</v>
      </c>
      <c r="Q452" t="s">
        <v>2626</v>
      </c>
      <c r="R452" s="77" t="s">
        <v>1205</v>
      </c>
      <c r="S452">
        <v>889</v>
      </c>
      <c r="T452" t="s">
        <v>255</v>
      </c>
      <c r="U452" t="s">
        <v>5062</v>
      </c>
      <c r="V452">
        <v>0</v>
      </c>
      <c r="W452" t="s">
        <v>821</v>
      </c>
      <c r="X452" t="s">
        <v>109</v>
      </c>
      <c r="Y452" t="s">
        <v>109</v>
      </c>
      <c r="Z452" s="77" t="s">
        <v>239</v>
      </c>
      <c r="AA452" s="79">
        <v>121</v>
      </c>
      <c r="AB452" s="79" t="s">
        <v>5085</v>
      </c>
      <c r="AC452" t="s">
        <v>5323</v>
      </c>
      <c r="AD452" s="77" t="s">
        <v>5324</v>
      </c>
      <c r="AE452" t="s">
        <v>118</v>
      </c>
      <c r="AF452" t="s">
        <v>118</v>
      </c>
      <c r="AG452" t="s">
        <v>118</v>
      </c>
      <c r="AH452" t="s">
        <v>118</v>
      </c>
      <c r="AI452" t="s">
        <v>118</v>
      </c>
    </row>
    <row r="453" spans="1:35">
      <c r="A453">
        <v>133</v>
      </c>
      <c r="B453" t="s">
        <v>482</v>
      </c>
      <c r="C453">
        <v>74054998</v>
      </c>
      <c r="D453">
        <v>74054999</v>
      </c>
      <c r="E453" t="s">
        <v>5325</v>
      </c>
      <c r="F453" t="s">
        <v>223</v>
      </c>
      <c r="G453" s="77" t="s">
        <v>222</v>
      </c>
      <c r="H453" t="s">
        <v>831</v>
      </c>
      <c r="I453" t="s">
        <v>5326</v>
      </c>
      <c r="J453" t="s">
        <v>5327</v>
      </c>
      <c r="K453" t="s">
        <v>4960</v>
      </c>
      <c r="L453" t="s">
        <v>5328</v>
      </c>
      <c r="M453" t="s">
        <v>5329</v>
      </c>
      <c r="N453" t="s">
        <v>2701</v>
      </c>
      <c r="O453" t="s">
        <v>2338</v>
      </c>
      <c r="P453" t="s">
        <v>228</v>
      </c>
      <c r="Q453" t="s">
        <v>5330</v>
      </c>
      <c r="R453" s="77" t="s">
        <v>3845</v>
      </c>
      <c r="S453">
        <v>887</v>
      </c>
      <c r="T453" t="s">
        <v>235</v>
      </c>
      <c r="U453" t="s">
        <v>5062</v>
      </c>
      <c r="V453">
        <v>0</v>
      </c>
      <c r="W453" t="s">
        <v>536</v>
      </c>
      <c r="X453" t="s">
        <v>109</v>
      </c>
      <c r="Y453" t="s">
        <v>109</v>
      </c>
      <c r="Z453" s="77" t="s">
        <v>239</v>
      </c>
      <c r="AA453" s="79">
        <v>390</v>
      </c>
      <c r="AB453" s="79" t="s">
        <v>237</v>
      </c>
      <c r="AC453" t="s">
        <v>118</v>
      </c>
      <c r="AD453" s="77" t="s">
        <v>118</v>
      </c>
      <c r="AE453" t="s">
        <v>118</v>
      </c>
      <c r="AF453" t="s">
        <v>118</v>
      </c>
      <c r="AG453" t="s">
        <v>5331</v>
      </c>
      <c r="AH453" t="s">
        <v>118</v>
      </c>
      <c r="AI453" t="s">
        <v>5332</v>
      </c>
    </row>
    <row r="454" spans="1:35">
      <c r="A454">
        <v>140</v>
      </c>
      <c r="B454" t="s">
        <v>116</v>
      </c>
      <c r="C454">
        <v>46816187</v>
      </c>
      <c r="D454">
        <v>46816188</v>
      </c>
      <c r="E454" t="s">
        <v>5333</v>
      </c>
      <c r="F454" t="s">
        <v>223</v>
      </c>
      <c r="G454" s="77" t="s">
        <v>261</v>
      </c>
      <c r="H454" t="s">
        <v>5334</v>
      </c>
      <c r="I454" t="s">
        <v>5335</v>
      </c>
      <c r="J454" t="s">
        <v>5336</v>
      </c>
      <c r="K454" t="s">
        <v>5337</v>
      </c>
      <c r="L454" t="s">
        <v>5338</v>
      </c>
      <c r="M454" t="s">
        <v>5339</v>
      </c>
      <c r="N454" t="s">
        <v>5340</v>
      </c>
      <c r="O454" t="s">
        <v>5341</v>
      </c>
      <c r="P454" t="s">
        <v>5342</v>
      </c>
      <c r="Q454" t="s">
        <v>5343</v>
      </c>
      <c r="R454" s="77" t="s">
        <v>267</v>
      </c>
      <c r="S454">
        <v>878</v>
      </c>
      <c r="T454" t="s">
        <v>273</v>
      </c>
      <c r="U454" t="s">
        <v>5062</v>
      </c>
      <c r="V454">
        <v>0</v>
      </c>
      <c r="W454" t="s">
        <v>274</v>
      </c>
      <c r="X454" t="s">
        <v>61</v>
      </c>
      <c r="Y454" t="s">
        <v>109</v>
      </c>
      <c r="Z454" s="77" t="s">
        <v>257</v>
      </c>
      <c r="AA454" s="79">
        <v>228</v>
      </c>
      <c r="AB454" s="79" t="s">
        <v>237</v>
      </c>
      <c r="AC454" t="s">
        <v>118</v>
      </c>
      <c r="AD454" s="77" t="s">
        <v>118</v>
      </c>
      <c r="AE454" t="s">
        <v>118</v>
      </c>
      <c r="AF454" t="s">
        <v>118</v>
      </c>
      <c r="AG454" t="s">
        <v>118</v>
      </c>
      <c r="AH454" t="s">
        <v>118</v>
      </c>
      <c r="AI454" t="s">
        <v>118</v>
      </c>
    </row>
    <row r="455" spans="1:35">
      <c r="A455">
        <v>151</v>
      </c>
      <c r="B455" t="s">
        <v>648</v>
      </c>
      <c r="C455">
        <v>112446233</v>
      </c>
      <c r="D455">
        <v>112446234</v>
      </c>
      <c r="E455" t="s">
        <v>5344</v>
      </c>
      <c r="F455" t="s">
        <v>222</v>
      </c>
      <c r="G455" s="77" t="s">
        <v>261</v>
      </c>
      <c r="H455" t="s">
        <v>418</v>
      </c>
      <c r="I455" t="s">
        <v>5066</v>
      </c>
      <c r="J455" t="s">
        <v>5345</v>
      </c>
      <c r="K455" t="s">
        <v>5346</v>
      </c>
      <c r="L455" t="s">
        <v>5347</v>
      </c>
      <c r="M455" t="s">
        <v>509</v>
      </c>
      <c r="N455" t="s">
        <v>5348</v>
      </c>
      <c r="O455" t="s">
        <v>2561</v>
      </c>
      <c r="P455" t="s">
        <v>4756</v>
      </c>
      <c r="Q455" t="s">
        <v>5349</v>
      </c>
      <c r="R455" s="77" t="s">
        <v>5350</v>
      </c>
      <c r="S455">
        <v>860</v>
      </c>
      <c r="T455" t="s">
        <v>273</v>
      </c>
      <c r="U455" t="s">
        <v>5062</v>
      </c>
      <c r="V455">
        <v>0</v>
      </c>
      <c r="W455" t="s">
        <v>1009</v>
      </c>
      <c r="X455" t="s">
        <v>109</v>
      </c>
      <c r="Y455" t="s">
        <v>109</v>
      </c>
      <c r="Z455" s="77" t="s">
        <v>239</v>
      </c>
      <c r="AA455" s="79">
        <v>376</v>
      </c>
      <c r="AB455" s="79" t="s">
        <v>237</v>
      </c>
      <c r="AC455" t="s">
        <v>118</v>
      </c>
      <c r="AD455" s="77" t="s">
        <v>118</v>
      </c>
      <c r="AE455" t="s">
        <v>118</v>
      </c>
      <c r="AF455" t="s">
        <v>118</v>
      </c>
      <c r="AG455" t="s">
        <v>5351</v>
      </c>
      <c r="AH455" t="s">
        <v>118</v>
      </c>
      <c r="AI455" t="s">
        <v>5352</v>
      </c>
    </row>
    <row r="456" spans="1:35">
      <c r="A456">
        <v>154</v>
      </c>
      <c r="B456" t="s">
        <v>454</v>
      </c>
      <c r="C456">
        <v>37652137</v>
      </c>
      <c r="D456">
        <v>37652138</v>
      </c>
      <c r="E456" t="s">
        <v>5353</v>
      </c>
      <c r="F456" t="s">
        <v>243</v>
      </c>
      <c r="G456" s="77" t="s">
        <v>223</v>
      </c>
      <c r="H456" t="s">
        <v>5354</v>
      </c>
      <c r="I456" t="s">
        <v>1213</v>
      </c>
      <c r="J456" t="s">
        <v>5355</v>
      </c>
      <c r="K456" t="s">
        <v>5356</v>
      </c>
      <c r="L456" t="s">
        <v>5357</v>
      </c>
      <c r="M456" t="s">
        <v>1189</v>
      </c>
      <c r="N456" t="s">
        <v>5358</v>
      </c>
      <c r="O456" t="s">
        <v>5359</v>
      </c>
      <c r="P456" t="s">
        <v>5360</v>
      </c>
      <c r="Q456" t="s">
        <v>5361</v>
      </c>
      <c r="R456" s="77" t="s">
        <v>5362</v>
      </c>
      <c r="S456">
        <v>854</v>
      </c>
      <c r="T456" t="s">
        <v>68</v>
      </c>
      <c r="U456" t="s">
        <v>5062</v>
      </c>
      <c r="V456">
        <v>0</v>
      </c>
      <c r="W456" t="s">
        <v>873</v>
      </c>
      <c r="X456" t="s">
        <v>109</v>
      </c>
      <c r="Y456" t="s">
        <v>109</v>
      </c>
      <c r="Z456" s="77" t="s">
        <v>239</v>
      </c>
      <c r="AA456" s="79">
        <v>1222</v>
      </c>
      <c r="AB456" s="79" t="s">
        <v>237</v>
      </c>
      <c r="AC456" t="s">
        <v>118</v>
      </c>
      <c r="AD456" s="77" t="s">
        <v>118</v>
      </c>
      <c r="AE456" t="s">
        <v>118</v>
      </c>
      <c r="AF456" t="s">
        <v>118</v>
      </c>
      <c r="AG456" t="s">
        <v>5363</v>
      </c>
      <c r="AH456" t="s">
        <v>118</v>
      </c>
      <c r="AI456" t="s">
        <v>5364</v>
      </c>
    </row>
    <row r="457" spans="1:35">
      <c r="A457">
        <v>155</v>
      </c>
      <c r="B457" t="s">
        <v>648</v>
      </c>
      <c r="C457">
        <v>136148601</v>
      </c>
      <c r="D457">
        <v>136148602</v>
      </c>
      <c r="E457" t="s">
        <v>5365</v>
      </c>
      <c r="F457" t="s">
        <v>261</v>
      </c>
      <c r="G457" s="77" t="s">
        <v>222</v>
      </c>
      <c r="H457" t="s">
        <v>1153</v>
      </c>
      <c r="I457" t="s">
        <v>5366</v>
      </c>
      <c r="J457" t="s">
        <v>5367</v>
      </c>
      <c r="K457" t="s">
        <v>5368</v>
      </c>
      <c r="L457" t="s">
        <v>5369</v>
      </c>
      <c r="M457" t="s">
        <v>5370</v>
      </c>
      <c r="N457" t="s">
        <v>5371</v>
      </c>
      <c r="O457" t="s">
        <v>5372</v>
      </c>
      <c r="P457" t="s">
        <v>5373</v>
      </c>
      <c r="Q457" t="s">
        <v>2355</v>
      </c>
      <c r="R457" s="77" t="s">
        <v>5374</v>
      </c>
      <c r="S457">
        <v>853</v>
      </c>
      <c r="T457" t="s">
        <v>273</v>
      </c>
      <c r="U457" t="s">
        <v>5062</v>
      </c>
      <c r="V457">
        <v>0</v>
      </c>
      <c r="W457" t="s">
        <v>1131</v>
      </c>
      <c r="X457" t="s">
        <v>109</v>
      </c>
      <c r="Y457" t="s">
        <v>109</v>
      </c>
      <c r="Z457" s="77" t="s">
        <v>239</v>
      </c>
      <c r="AA457" s="79">
        <v>649</v>
      </c>
      <c r="AB457" s="79" t="s">
        <v>237</v>
      </c>
      <c r="AC457" t="s">
        <v>118</v>
      </c>
      <c r="AD457" s="77" t="s">
        <v>118</v>
      </c>
      <c r="AE457" t="s">
        <v>118</v>
      </c>
      <c r="AF457" t="s">
        <v>118</v>
      </c>
      <c r="AG457" t="s">
        <v>5375</v>
      </c>
      <c r="AH457" t="s">
        <v>118</v>
      </c>
      <c r="AI457" t="s">
        <v>5376</v>
      </c>
    </row>
    <row r="458" spans="1:35">
      <c r="A458">
        <v>156</v>
      </c>
      <c r="B458" t="s">
        <v>155</v>
      </c>
      <c r="C458">
        <v>129693784</v>
      </c>
      <c r="D458">
        <v>129693785</v>
      </c>
      <c r="E458" t="s">
        <v>5377</v>
      </c>
      <c r="F458" t="s">
        <v>243</v>
      </c>
      <c r="G458" s="77" t="s">
        <v>223</v>
      </c>
      <c r="H458" t="s">
        <v>5378</v>
      </c>
      <c r="I458" t="s">
        <v>3582</v>
      </c>
      <c r="J458" t="s">
        <v>5379</v>
      </c>
      <c r="K458" t="s">
        <v>5380</v>
      </c>
      <c r="L458" t="s">
        <v>5381</v>
      </c>
      <c r="M458" t="s">
        <v>1564</v>
      </c>
      <c r="N458" t="s">
        <v>2775</v>
      </c>
      <c r="O458" t="s">
        <v>1279</v>
      </c>
      <c r="P458" t="s">
        <v>5382</v>
      </c>
      <c r="Q458" t="s">
        <v>5383</v>
      </c>
      <c r="R458" s="77" t="s">
        <v>5384</v>
      </c>
      <c r="S458">
        <v>853</v>
      </c>
      <c r="T458" t="s">
        <v>273</v>
      </c>
      <c r="U458" t="s">
        <v>5062</v>
      </c>
      <c r="V458">
        <v>4</v>
      </c>
      <c r="W458" t="s">
        <v>1245</v>
      </c>
      <c r="X458" t="s">
        <v>109</v>
      </c>
      <c r="Y458" t="s">
        <v>109</v>
      </c>
      <c r="Z458" s="77" t="s">
        <v>239</v>
      </c>
      <c r="AA458" s="79">
        <v>148</v>
      </c>
      <c r="AB458" s="79" t="s">
        <v>237</v>
      </c>
      <c r="AC458" t="s">
        <v>118</v>
      </c>
      <c r="AD458" s="77" t="s">
        <v>118</v>
      </c>
      <c r="AE458" t="s">
        <v>118</v>
      </c>
      <c r="AF458" t="s">
        <v>118</v>
      </c>
      <c r="AG458" t="s">
        <v>118</v>
      </c>
      <c r="AH458" t="s">
        <v>118</v>
      </c>
      <c r="AI458" t="s">
        <v>118</v>
      </c>
    </row>
    <row r="459" spans="1:35">
      <c r="A459">
        <v>158</v>
      </c>
      <c r="B459" t="s">
        <v>766</v>
      </c>
      <c r="C459">
        <v>46966688</v>
      </c>
      <c r="D459">
        <v>46966689</v>
      </c>
      <c r="E459" t="s">
        <v>5385</v>
      </c>
      <c r="F459" t="s">
        <v>243</v>
      </c>
      <c r="G459" s="77" t="s">
        <v>222</v>
      </c>
      <c r="H459" t="s">
        <v>5386</v>
      </c>
      <c r="I459" t="s">
        <v>5387</v>
      </c>
      <c r="J459" t="s">
        <v>5388</v>
      </c>
      <c r="K459" t="s">
        <v>5389</v>
      </c>
      <c r="L459" t="s">
        <v>5390</v>
      </c>
      <c r="M459" t="s">
        <v>3771</v>
      </c>
      <c r="N459" t="s">
        <v>5391</v>
      </c>
      <c r="O459" t="s">
        <v>2978</v>
      </c>
      <c r="P459" t="s">
        <v>5392</v>
      </c>
      <c r="Q459" t="s">
        <v>5393</v>
      </c>
      <c r="R459" s="77" t="s">
        <v>5394</v>
      </c>
      <c r="S459">
        <v>852</v>
      </c>
      <c r="T459" t="s">
        <v>520</v>
      </c>
      <c r="U459" t="s">
        <v>5062</v>
      </c>
      <c r="V459">
        <v>6987</v>
      </c>
      <c r="W459" t="s">
        <v>1245</v>
      </c>
      <c r="X459" t="s">
        <v>109</v>
      </c>
      <c r="Y459" t="s">
        <v>109</v>
      </c>
      <c r="Z459" s="77" t="s">
        <v>257</v>
      </c>
      <c r="AA459" s="79">
        <v>1155</v>
      </c>
      <c r="AB459" s="79" t="s">
        <v>237</v>
      </c>
      <c r="AC459" t="s">
        <v>118</v>
      </c>
      <c r="AD459" s="77" t="s">
        <v>118</v>
      </c>
      <c r="AE459" t="s">
        <v>118</v>
      </c>
      <c r="AF459" t="s">
        <v>118</v>
      </c>
      <c r="AG459" t="s">
        <v>5395</v>
      </c>
      <c r="AH459" t="s">
        <v>118</v>
      </c>
      <c r="AI459" t="s">
        <v>5396</v>
      </c>
    </row>
    <row r="460" spans="1:35">
      <c r="A460">
        <v>159</v>
      </c>
      <c r="B460" t="s">
        <v>155</v>
      </c>
      <c r="C460">
        <v>136795316</v>
      </c>
      <c r="D460">
        <v>136795317</v>
      </c>
      <c r="E460" t="s">
        <v>5397</v>
      </c>
      <c r="F460" t="s">
        <v>243</v>
      </c>
      <c r="G460" s="77" t="s">
        <v>222</v>
      </c>
      <c r="H460" t="s">
        <v>4649</v>
      </c>
      <c r="I460" t="s">
        <v>5398</v>
      </c>
      <c r="J460" t="s">
        <v>5399</v>
      </c>
      <c r="K460" t="s">
        <v>5400</v>
      </c>
      <c r="L460" t="s">
        <v>5401</v>
      </c>
      <c r="M460" t="s">
        <v>5402</v>
      </c>
      <c r="N460" t="s">
        <v>5403</v>
      </c>
      <c r="O460" t="s">
        <v>5404</v>
      </c>
      <c r="P460" t="s">
        <v>5405</v>
      </c>
      <c r="Q460" t="s">
        <v>5406</v>
      </c>
      <c r="R460" s="77" t="s">
        <v>5407</v>
      </c>
      <c r="S460">
        <v>852</v>
      </c>
      <c r="T460" t="s">
        <v>235</v>
      </c>
      <c r="U460" t="s">
        <v>5062</v>
      </c>
      <c r="V460">
        <v>6</v>
      </c>
      <c r="W460" t="s">
        <v>643</v>
      </c>
      <c r="X460" t="s">
        <v>109</v>
      </c>
      <c r="Y460" t="s">
        <v>109</v>
      </c>
      <c r="Z460" s="77" t="s">
        <v>257</v>
      </c>
      <c r="AA460" s="79">
        <v>931</v>
      </c>
      <c r="AB460" s="79" t="s">
        <v>237</v>
      </c>
      <c r="AC460" t="s">
        <v>118</v>
      </c>
      <c r="AD460" s="77" t="s">
        <v>118</v>
      </c>
      <c r="AE460" t="s">
        <v>118</v>
      </c>
      <c r="AF460" t="s">
        <v>118</v>
      </c>
      <c r="AG460" t="s">
        <v>118</v>
      </c>
      <c r="AH460" t="s">
        <v>118</v>
      </c>
      <c r="AI460" t="s">
        <v>118</v>
      </c>
    </row>
    <row r="461" spans="1:35">
      <c r="A461">
        <v>160</v>
      </c>
      <c r="B461" t="s">
        <v>116</v>
      </c>
      <c r="C461">
        <v>90199190</v>
      </c>
      <c r="D461">
        <v>90199191</v>
      </c>
      <c r="E461" t="s">
        <v>5408</v>
      </c>
      <c r="F461" t="s">
        <v>222</v>
      </c>
      <c r="G461" s="77" t="s">
        <v>261</v>
      </c>
      <c r="H461" t="s">
        <v>5409</v>
      </c>
      <c r="I461" t="s">
        <v>5410</v>
      </c>
      <c r="J461" t="s">
        <v>5411</v>
      </c>
      <c r="K461" t="s">
        <v>5412</v>
      </c>
      <c r="L461" t="s">
        <v>3126</v>
      </c>
      <c r="M461" t="s">
        <v>3495</v>
      </c>
      <c r="N461" t="s">
        <v>5413</v>
      </c>
      <c r="O461" t="s">
        <v>342</v>
      </c>
      <c r="P461" t="s">
        <v>4913</v>
      </c>
      <c r="Q461" t="s">
        <v>5414</v>
      </c>
      <c r="R461" s="77" t="s">
        <v>5415</v>
      </c>
      <c r="S461">
        <v>852</v>
      </c>
      <c r="T461" t="s">
        <v>273</v>
      </c>
      <c r="U461" t="s">
        <v>5072</v>
      </c>
      <c r="V461">
        <v>0</v>
      </c>
      <c r="W461" t="s">
        <v>971</v>
      </c>
      <c r="X461" t="s">
        <v>109</v>
      </c>
      <c r="Y461" t="s">
        <v>109</v>
      </c>
      <c r="Z461" s="77" t="s">
        <v>239</v>
      </c>
      <c r="AA461" s="79">
        <v>869</v>
      </c>
      <c r="AB461" s="79" t="s">
        <v>237</v>
      </c>
      <c r="AC461" t="s">
        <v>118</v>
      </c>
      <c r="AD461" s="77" t="s">
        <v>118</v>
      </c>
      <c r="AE461" t="s">
        <v>118</v>
      </c>
      <c r="AF461" t="s">
        <v>118</v>
      </c>
      <c r="AG461" t="s">
        <v>118</v>
      </c>
      <c r="AH461" t="s">
        <v>118</v>
      </c>
      <c r="AI461" t="s">
        <v>118</v>
      </c>
    </row>
    <row r="462" spans="1:35">
      <c r="A462">
        <v>165</v>
      </c>
      <c r="B462" t="s">
        <v>155</v>
      </c>
      <c r="C462">
        <v>55849901</v>
      </c>
      <c r="D462">
        <v>55849902</v>
      </c>
      <c r="E462" t="s">
        <v>5416</v>
      </c>
      <c r="F462" t="s">
        <v>222</v>
      </c>
      <c r="G462" s="77" t="s">
        <v>243</v>
      </c>
      <c r="H462" t="s">
        <v>5417</v>
      </c>
      <c r="I462" t="s">
        <v>5418</v>
      </c>
      <c r="J462" t="s">
        <v>5419</v>
      </c>
      <c r="K462" t="s">
        <v>5420</v>
      </c>
      <c r="L462" t="s">
        <v>3607</v>
      </c>
      <c r="M462" t="s">
        <v>5421</v>
      </c>
      <c r="N462" t="s">
        <v>2059</v>
      </c>
      <c r="O462" t="s">
        <v>4708</v>
      </c>
      <c r="P462" t="s">
        <v>4441</v>
      </c>
      <c r="Q462" t="s">
        <v>5422</v>
      </c>
      <c r="R462" s="77" t="s">
        <v>1967</v>
      </c>
      <c r="S462">
        <v>845</v>
      </c>
      <c r="T462" t="s">
        <v>235</v>
      </c>
      <c r="U462" t="s">
        <v>5072</v>
      </c>
      <c r="V462">
        <v>0</v>
      </c>
      <c r="W462" t="s">
        <v>308</v>
      </c>
      <c r="X462" t="s">
        <v>109</v>
      </c>
      <c r="Y462" t="s">
        <v>109</v>
      </c>
      <c r="Z462" s="77" t="s">
        <v>257</v>
      </c>
      <c r="AA462" s="79">
        <v>358</v>
      </c>
      <c r="AB462" s="79" t="s">
        <v>237</v>
      </c>
      <c r="AC462" t="s">
        <v>118</v>
      </c>
      <c r="AD462" s="77" t="s">
        <v>118</v>
      </c>
      <c r="AE462" t="s">
        <v>118</v>
      </c>
      <c r="AF462" t="s">
        <v>118</v>
      </c>
      <c r="AG462" t="s">
        <v>5423</v>
      </c>
      <c r="AH462" t="s">
        <v>118</v>
      </c>
      <c r="AI462" t="s">
        <v>5424</v>
      </c>
    </row>
    <row r="463" spans="1:35">
      <c r="A463">
        <v>169</v>
      </c>
      <c r="B463" t="s">
        <v>220</v>
      </c>
      <c r="C463">
        <v>35579847</v>
      </c>
      <c r="D463">
        <v>35579848</v>
      </c>
      <c r="E463" t="s">
        <v>5425</v>
      </c>
      <c r="F463" t="s">
        <v>261</v>
      </c>
      <c r="G463" s="77" t="s">
        <v>223</v>
      </c>
      <c r="H463" t="s">
        <v>5426</v>
      </c>
      <c r="I463" t="s">
        <v>5427</v>
      </c>
      <c r="J463" t="s">
        <v>5428</v>
      </c>
      <c r="K463" t="s">
        <v>5429</v>
      </c>
      <c r="L463" t="s">
        <v>5430</v>
      </c>
      <c r="M463" t="s">
        <v>1985</v>
      </c>
      <c r="N463" t="s">
        <v>5431</v>
      </c>
      <c r="O463" t="s">
        <v>5432</v>
      </c>
      <c r="P463" t="s">
        <v>2400</v>
      </c>
      <c r="Q463" t="s">
        <v>5433</v>
      </c>
      <c r="R463" s="77" t="s">
        <v>5434</v>
      </c>
      <c r="S463">
        <v>839</v>
      </c>
      <c r="T463" t="s">
        <v>273</v>
      </c>
      <c r="U463" t="s">
        <v>5072</v>
      </c>
      <c r="V463">
        <v>5085</v>
      </c>
      <c r="W463" t="s">
        <v>2751</v>
      </c>
      <c r="X463" t="s">
        <v>109</v>
      </c>
      <c r="Y463" t="s">
        <v>109</v>
      </c>
      <c r="Z463" s="77" t="s">
        <v>257</v>
      </c>
      <c r="AA463" s="79">
        <v>802</v>
      </c>
      <c r="AB463" s="79" t="s">
        <v>5085</v>
      </c>
      <c r="AC463" t="s">
        <v>5436</v>
      </c>
      <c r="AD463" s="77" t="s">
        <v>5437</v>
      </c>
      <c r="AE463" t="s">
        <v>118</v>
      </c>
      <c r="AF463" t="s">
        <v>118</v>
      </c>
      <c r="AG463" t="s">
        <v>118</v>
      </c>
      <c r="AH463" t="s">
        <v>118</v>
      </c>
      <c r="AI463" t="s">
        <v>118</v>
      </c>
    </row>
    <row r="464" spans="1:35">
      <c r="A464">
        <v>173</v>
      </c>
      <c r="B464" t="s">
        <v>155</v>
      </c>
      <c r="C464">
        <v>50799606</v>
      </c>
      <c r="D464">
        <v>50799607</v>
      </c>
      <c r="E464" t="s">
        <v>5438</v>
      </c>
      <c r="F464" t="s">
        <v>243</v>
      </c>
      <c r="G464" s="77" t="s">
        <v>261</v>
      </c>
      <c r="H464" t="s">
        <v>5439</v>
      </c>
      <c r="I464" t="s">
        <v>5440</v>
      </c>
      <c r="J464" t="s">
        <v>5441</v>
      </c>
      <c r="K464" t="s">
        <v>5442</v>
      </c>
      <c r="L464" t="s">
        <v>3145</v>
      </c>
      <c r="M464" t="s">
        <v>1572</v>
      </c>
      <c r="N464" t="s">
        <v>5443</v>
      </c>
      <c r="O464" t="s">
        <v>1320</v>
      </c>
      <c r="P464" t="s">
        <v>489</v>
      </c>
      <c r="Q464" t="s">
        <v>5444</v>
      </c>
      <c r="R464" s="77" t="s">
        <v>5445</v>
      </c>
      <c r="S464">
        <v>829</v>
      </c>
      <c r="T464" t="s">
        <v>273</v>
      </c>
      <c r="U464" t="s">
        <v>5062</v>
      </c>
      <c r="V464">
        <v>0</v>
      </c>
      <c r="W464" t="s">
        <v>1245</v>
      </c>
      <c r="X464" t="s">
        <v>109</v>
      </c>
      <c r="Y464" t="s">
        <v>109</v>
      </c>
      <c r="Z464" s="77" t="s">
        <v>239</v>
      </c>
      <c r="AA464" s="79">
        <v>880</v>
      </c>
      <c r="AB464" s="79" t="s">
        <v>237</v>
      </c>
      <c r="AC464" t="s">
        <v>118</v>
      </c>
      <c r="AD464" s="77" t="s">
        <v>118</v>
      </c>
      <c r="AE464" t="s">
        <v>118</v>
      </c>
      <c r="AF464" t="s">
        <v>118</v>
      </c>
      <c r="AG464" t="s">
        <v>118</v>
      </c>
      <c r="AH464" t="s">
        <v>118</v>
      </c>
      <c r="AI464" t="s">
        <v>5446</v>
      </c>
    </row>
    <row r="465" spans="1:35">
      <c r="A465">
        <v>175</v>
      </c>
      <c r="B465" t="s">
        <v>482</v>
      </c>
      <c r="C465">
        <v>131094109</v>
      </c>
      <c r="D465">
        <v>131094110</v>
      </c>
      <c r="E465" t="s">
        <v>5447</v>
      </c>
      <c r="F465" t="s">
        <v>261</v>
      </c>
      <c r="G465" s="77" t="s">
        <v>222</v>
      </c>
      <c r="H465" t="s">
        <v>5448</v>
      </c>
      <c r="I465" t="s">
        <v>5449</v>
      </c>
      <c r="J465" t="s">
        <v>5450</v>
      </c>
      <c r="K465" t="s">
        <v>5451</v>
      </c>
      <c r="L465" t="s">
        <v>5452</v>
      </c>
      <c r="M465" t="s">
        <v>5453</v>
      </c>
      <c r="N465" t="s">
        <v>5454</v>
      </c>
      <c r="O465" t="s">
        <v>5455</v>
      </c>
      <c r="P465" t="s">
        <v>5456</v>
      </c>
      <c r="Q465" t="s">
        <v>5457</v>
      </c>
      <c r="R465" s="77" t="s">
        <v>5458</v>
      </c>
      <c r="S465">
        <v>828</v>
      </c>
      <c r="T465" t="s">
        <v>255</v>
      </c>
      <c r="U465" t="s">
        <v>5062</v>
      </c>
      <c r="V465">
        <v>0</v>
      </c>
      <c r="W465" t="s">
        <v>376</v>
      </c>
      <c r="X465" t="s">
        <v>109</v>
      </c>
      <c r="Y465" t="s">
        <v>109</v>
      </c>
      <c r="Z465" s="77" t="s">
        <v>239</v>
      </c>
      <c r="AA465" s="79">
        <v>594</v>
      </c>
      <c r="AB465" s="79" t="s">
        <v>237</v>
      </c>
      <c r="AC465" t="s">
        <v>118</v>
      </c>
      <c r="AD465" s="77" t="s">
        <v>118</v>
      </c>
      <c r="AE465" t="s">
        <v>118</v>
      </c>
      <c r="AF465" t="s">
        <v>118</v>
      </c>
      <c r="AG465" t="s">
        <v>5459</v>
      </c>
      <c r="AH465" t="s">
        <v>118</v>
      </c>
      <c r="AI465" t="s">
        <v>5460</v>
      </c>
    </row>
    <row r="466" spans="1:35">
      <c r="A466">
        <v>177</v>
      </c>
      <c r="B466" t="s">
        <v>66</v>
      </c>
      <c r="C466">
        <v>40521902</v>
      </c>
      <c r="D466">
        <v>40521903</v>
      </c>
      <c r="E466" t="s">
        <v>5461</v>
      </c>
      <c r="F466" t="s">
        <v>223</v>
      </c>
      <c r="G466" s="77" t="s">
        <v>261</v>
      </c>
      <c r="H466" t="s">
        <v>5462</v>
      </c>
      <c r="I466" t="s">
        <v>5463</v>
      </c>
      <c r="J466" t="s">
        <v>5464</v>
      </c>
      <c r="K466" t="s">
        <v>2484</v>
      </c>
      <c r="L466" t="s">
        <v>5084</v>
      </c>
      <c r="M466" t="s">
        <v>5465</v>
      </c>
      <c r="N466" t="s">
        <v>5466</v>
      </c>
      <c r="O466" t="s">
        <v>1755</v>
      </c>
      <c r="P466" t="s">
        <v>5467</v>
      </c>
      <c r="Q466" t="s">
        <v>4712</v>
      </c>
      <c r="R466" s="77" t="s">
        <v>247</v>
      </c>
      <c r="S466">
        <v>823</v>
      </c>
      <c r="T466" t="s">
        <v>255</v>
      </c>
      <c r="U466" t="s">
        <v>5072</v>
      </c>
      <c r="V466">
        <v>0</v>
      </c>
      <c r="W466" t="s">
        <v>2902</v>
      </c>
      <c r="X466" t="s">
        <v>109</v>
      </c>
      <c r="Y466" t="s">
        <v>109</v>
      </c>
      <c r="Z466" s="77" t="s">
        <v>257</v>
      </c>
      <c r="AA466" s="79">
        <v>1147</v>
      </c>
      <c r="AB466" s="79" t="s">
        <v>237</v>
      </c>
      <c r="AC466" t="s">
        <v>118</v>
      </c>
      <c r="AD466" s="77" t="s">
        <v>118</v>
      </c>
      <c r="AE466" t="s">
        <v>118</v>
      </c>
      <c r="AF466" t="s">
        <v>118</v>
      </c>
      <c r="AG466" t="s">
        <v>118</v>
      </c>
      <c r="AH466" t="s">
        <v>118</v>
      </c>
      <c r="AI466" t="s">
        <v>5468</v>
      </c>
    </row>
    <row r="467" spans="1:35">
      <c r="A467">
        <v>182</v>
      </c>
      <c r="B467" t="s">
        <v>778</v>
      </c>
      <c r="C467">
        <v>41678003</v>
      </c>
      <c r="D467">
        <v>41678004</v>
      </c>
      <c r="E467" t="s">
        <v>5469</v>
      </c>
      <c r="F467" t="s">
        <v>261</v>
      </c>
      <c r="G467" s="77" t="s">
        <v>223</v>
      </c>
      <c r="H467" t="s">
        <v>5470</v>
      </c>
      <c r="I467" t="s">
        <v>5471</v>
      </c>
      <c r="J467" t="s">
        <v>5472</v>
      </c>
      <c r="K467" t="s">
        <v>5473</v>
      </c>
      <c r="L467" t="s">
        <v>5474</v>
      </c>
      <c r="M467" t="s">
        <v>2607</v>
      </c>
      <c r="N467" t="s">
        <v>5475</v>
      </c>
      <c r="O467" t="s">
        <v>5476</v>
      </c>
      <c r="P467" t="s">
        <v>5477</v>
      </c>
      <c r="Q467" t="s">
        <v>5478</v>
      </c>
      <c r="R467" s="77" t="s">
        <v>5479</v>
      </c>
      <c r="S467">
        <v>813</v>
      </c>
      <c r="T467" t="s">
        <v>235</v>
      </c>
      <c r="U467" t="s">
        <v>5072</v>
      </c>
      <c r="V467">
        <v>0</v>
      </c>
      <c r="W467" t="s">
        <v>2751</v>
      </c>
      <c r="X467" t="s">
        <v>109</v>
      </c>
      <c r="Y467" t="s">
        <v>109</v>
      </c>
      <c r="Z467" s="77" t="s">
        <v>257</v>
      </c>
      <c r="AA467" s="79">
        <v>530</v>
      </c>
      <c r="AB467" s="79" t="s">
        <v>237</v>
      </c>
      <c r="AC467" t="s">
        <v>118</v>
      </c>
      <c r="AD467" s="77" t="s">
        <v>118</v>
      </c>
      <c r="AE467" t="s">
        <v>118</v>
      </c>
      <c r="AF467" t="s">
        <v>118</v>
      </c>
      <c r="AG467" t="s">
        <v>5480</v>
      </c>
      <c r="AH467" t="s">
        <v>118</v>
      </c>
      <c r="AI467" t="s">
        <v>5481</v>
      </c>
    </row>
    <row r="468" spans="1:35">
      <c r="A468">
        <v>185</v>
      </c>
      <c r="B468" t="s">
        <v>482</v>
      </c>
      <c r="C468">
        <v>147881722</v>
      </c>
      <c r="D468">
        <v>147881723</v>
      </c>
      <c r="E468" t="s">
        <v>5482</v>
      </c>
      <c r="F468" t="s">
        <v>223</v>
      </c>
      <c r="G468" s="77" t="s">
        <v>243</v>
      </c>
      <c r="H468" t="s">
        <v>1935</v>
      </c>
      <c r="I468" t="s">
        <v>5483</v>
      </c>
      <c r="J468" t="s">
        <v>5484</v>
      </c>
      <c r="K468" t="s">
        <v>5485</v>
      </c>
      <c r="L468" t="s">
        <v>5486</v>
      </c>
      <c r="M468" t="s">
        <v>1385</v>
      </c>
      <c r="N468" t="s">
        <v>5487</v>
      </c>
      <c r="O468" t="s">
        <v>513</v>
      </c>
      <c r="P468" t="s">
        <v>5328</v>
      </c>
      <c r="Q468" t="s">
        <v>5488</v>
      </c>
      <c r="R468" s="77" t="s">
        <v>5489</v>
      </c>
      <c r="S468">
        <v>810</v>
      </c>
      <c r="T468" t="s">
        <v>235</v>
      </c>
      <c r="U468" t="s">
        <v>5062</v>
      </c>
      <c r="V468">
        <v>1</v>
      </c>
      <c r="W468" t="s">
        <v>391</v>
      </c>
      <c r="X468" t="s">
        <v>109</v>
      </c>
      <c r="Y468" t="s">
        <v>109</v>
      </c>
      <c r="Z468" s="77" t="s">
        <v>239</v>
      </c>
      <c r="AA468" s="79">
        <v>674</v>
      </c>
      <c r="AB468" s="79" t="s">
        <v>237</v>
      </c>
      <c r="AC468" t="s">
        <v>118</v>
      </c>
      <c r="AD468" s="77" t="s">
        <v>118</v>
      </c>
      <c r="AE468" t="s">
        <v>118</v>
      </c>
      <c r="AF468" t="s">
        <v>118</v>
      </c>
      <c r="AG468" t="s">
        <v>5490</v>
      </c>
      <c r="AH468" t="s">
        <v>118</v>
      </c>
      <c r="AI468" t="s">
        <v>5491</v>
      </c>
    </row>
    <row r="469" spans="1:35">
      <c r="A469">
        <v>186</v>
      </c>
      <c r="B469" t="s">
        <v>648</v>
      </c>
      <c r="C469">
        <v>149149716</v>
      </c>
      <c r="D469">
        <v>149149717</v>
      </c>
      <c r="E469" t="s">
        <v>5492</v>
      </c>
      <c r="F469" t="s">
        <v>243</v>
      </c>
      <c r="G469" s="77" t="s">
        <v>261</v>
      </c>
      <c r="H469" t="s">
        <v>5493</v>
      </c>
      <c r="I469" t="s">
        <v>5494</v>
      </c>
      <c r="J469" t="s">
        <v>5495</v>
      </c>
      <c r="K469" t="s">
        <v>5496</v>
      </c>
      <c r="L469" t="s">
        <v>5497</v>
      </c>
      <c r="M469" t="s">
        <v>4351</v>
      </c>
      <c r="N469" t="s">
        <v>5498</v>
      </c>
      <c r="O469" t="s">
        <v>2894</v>
      </c>
      <c r="P469" t="s">
        <v>5499</v>
      </c>
      <c r="Q469" t="s">
        <v>5500</v>
      </c>
      <c r="R469" s="77" t="s">
        <v>5501</v>
      </c>
      <c r="S469">
        <v>806</v>
      </c>
      <c r="T469" t="s">
        <v>255</v>
      </c>
      <c r="U469" t="s">
        <v>5072</v>
      </c>
      <c r="V469">
        <v>0</v>
      </c>
      <c r="W469" t="s">
        <v>1541</v>
      </c>
      <c r="X469" t="s">
        <v>109</v>
      </c>
      <c r="Y469" t="s">
        <v>109</v>
      </c>
      <c r="Z469" s="77" t="s">
        <v>239</v>
      </c>
      <c r="AA469" s="79">
        <v>1008</v>
      </c>
      <c r="AB469" s="79" t="s">
        <v>237</v>
      </c>
      <c r="AC469" t="s">
        <v>118</v>
      </c>
      <c r="AD469" s="77" t="s">
        <v>118</v>
      </c>
      <c r="AE469" t="s">
        <v>118</v>
      </c>
      <c r="AF469" t="s">
        <v>118</v>
      </c>
      <c r="AG469" t="s">
        <v>118</v>
      </c>
      <c r="AH469" t="s">
        <v>118</v>
      </c>
      <c r="AI469" t="s">
        <v>118</v>
      </c>
    </row>
    <row r="470" spans="1:35">
      <c r="A470">
        <v>195</v>
      </c>
      <c r="B470" t="s">
        <v>648</v>
      </c>
      <c r="C470">
        <v>147206771</v>
      </c>
      <c r="D470">
        <v>147206772</v>
      </c>
      <c r="E470" t="s">
        <v>5502</v>
      </c>
      <c r="F470" t="s">
        <v>222</v>
      </c>
      <c r="G470" s="77" t="s">
        <v>261</v>
      </c>
      <c r="H470" t="s">
        <v>5503</v>
      </c>
      <c r="I470" t="s">
        <v>5504</v>
      </c>
      <c r="J470" t="s">
        <v>5505</v>
      </c>
      <c r="K470" t="s">
        <v>5506</v>
      </c>
      <c r="L470" t="s">
        <v>1438</v>
      </c>
      <c r="M470" t="s">
        <v>1128</v>
      </c>
      <c r="N470" t="s">
        <v>5507</v>
      </c>
      <c r="O470" t="s">
        <v>5508</v>
      </c>
      <c r="P470" t="s">
        <v>518</v>
      </c>
      <c r="Q470" t="s">
        <v>5509</v>
      </c>
      <c r="R470" s="77" t="s">
        <v>5510</v>
      </c>
      <c r="S470">
        <v>796</v>
      </c>
      <c r="T470" t="s">
        <v>273</v>
      </c>
      <c r="U470" t="s">
        <v>5062</v>
      </c>
      <c r="V470">
        <v>2</v>
      </c>
      <c r="W470" t="s">
        <v>1603</v>
      </c>
      <c r="X470" t="s">
        <v>109</v>
      </c>
      <c r="Y470" t="s">
        <v>109</v>
      </c>
      <c r="Z470" s="77" t="s">
        <v>239</v>
      </c>
      <c r="AA470" s="79">
        <v>1226</v>
      </c>
      <c r="AB470" s="79" t="s">
        <v>237</v>
      </c>
      <c r="AC470" t="s">
        <v>118</v>
      </c>
      <c r="AD470" s="77" t="s">
        <v>118</v>
      </c>
      <c r="AE470" t="s">
        <v>118</v>
      </c>
      <c r="AF470" t="s">
        <v>118</v>
      </c>
      <c r="AG470" t="s">
        <v>5511</v>
      </c>
      <c r="AH470" t="s">
        <v>118</v>
      </c>
      <c r="AI470" t="s">
        <v>5512</v>
      </c>
    </row>
    <row r="471" spans="1:35">
      <c r="A471">
        <v>200</v>
      </c>
      <c r="B471" t="s">
        <v>70</v>
      </c>
      <c r="C471">
        <v>60886850</v>
      </c>
      <c r="D471">
        <v>60886851</v>
      </c>
      <c r="E471" t="s">
        <v>5513</v>
      </c>
      <c r="F471" t="s">
        <v>243</v>
      </c>
      <c r="G471" s="77" t="s">
        <v>222</v>
      </c>
      <c r="H471" t="s">
        <v>5514</v>
      </c>
      <c r="I471" t="s">
        <v>5515</v>
      </c>
      <c r="J471" t="s">
        <v>5516</v>
      </c>
      <c r="K471" t="s">
        <v>5517</v>
      </c>
      <c r="L471" t="s">
        <v>5518</v>
      </c>
      <c r="M471" t="s">
        <v>5519</v>
      </c>
      <c r="N471" t="s">
        <v>3023</v>
      </c>
      <c r="O471" t="s">
        <v>5520</v>
      </c>
      <c r="P471" t="s">
        <v>5521</v>
      </c>
      <c r="Q471" t="s">
        <v>5522</v>
      </c>
      <c r="R471" s="77" t="s">
        <v>5523</v>
      </c>
      <c r="S471">
        <v>789</v>
      </c>
      <c r="T471" t="s">
        <v>255</v>
      </c>
      <c r="U471" t="s">
        <v>5062</v>
      </c>
      <c r="V471">
        <v>0</v>
      </c>
      <c r="W471" t="s">
        <v>1194</v>
      </c>
      <c r="X471" t="s">
        <v>109</v>
      </c>
      <c r="Y471" t="s">
        <v>109</v>
      </c>
      <c r="Z471" s="77" t="s">
        <v>257</v>
      </c>
      <c r="AA471" s="79">
        <v>911</v>
      </c>
      <c r="AB471" s="79" t="s">
        <v>5085</v>
      </c>
      <c r="AC471" t="s">
        <v>5524</v>
      </c>
      <c r="AD471" s="77" t="s">
        <v>5525</v>
      </c>
      <c r="AE471" t="s">
        <v>118</v>
      </c>
      <c r="AF471" t="s">
        <v>118</v>
      </c>
      <c r="AG471" t="s">
        <v>118</v>
      </c>
      <c r="AH471" t="s">
        <v>118</v>
      </c>
      <c r="AI471" t="s">
        <v>118</v>
      </c>
    </row>
    <row r="472" spans="1:35">
      <c r="A472">
        <v>203</v>
      </c>
      <c r="B472" t="s">
        <v>182</v>
      </c>
      <c r="C472">
        <v>55578072</v>
      </c>
      <c r="D472">
        <v>55578073</v>
      </c>
      <c r="E472" t="s">
        <v>5526</v>
      </c>
      <c r="F472" t="s">
        <v>223</v>
      </c>
      <c r="G472" s="77" t="s">
        <v>243</v>
      </c>
      <c r="H472" t="s">
        <v>5527</v>
      </c>
      <c r="I472" t="s">
        <v>5528</v>
      </c>
      <c r="J472" t="s">
        <v>5529</v>
      </c>
      <c r="K472" t="s">
        <v>5530</v>
      </c>
      <c r="L472" t="s">
        <v>5531</v>
      </c>
      <c r="M472" t="s">
        <v>5532</v>
      </c>
      <c r="N472" t="s">
        <v>5533</v>
      </c>
      <c r="O472" t="s">
        <v>5534</v>
      </c>
      <c r="P472" t="s">
        <v>5535</v>
      </c>
      <c r="Q472" t="s">
        <v>5536</v>
      </c>
      <c r="R472" s="77" t="s">
        <v>5537</v>
      </c>
      <c r="S472">
        <v>787</v>
      </c>
      <c r="T472" t="s">
        <v>273</v>
      </c>
      <c r="U472" t="s">
        <v>5072</v>
      </c>
      <c r="V472">
        <v>0</v>
      </c>
      <c r="W472" t="s">
        <v>404</v>
      </c>
      <c r="X472" t="s">
        <v>109</v>
      </c>
      <c r="Y472" t="s">
        <v>109</v>
      </c>
      <c r="Z472" s="77" t="s">
        <v>239</v>
      </c>
      <c r="AA472" s="79">
        <v>11</v>
      </c>
      <c r="AB472" s="79" t="s">
        <v>5085</v>
      </c>
      <c r="AC472" t="s">
        <v>5538</v>
      </c>
      <c r="AD472" s="77" t="s">
        <v>5539</v>
      </c>
      <c r="AE472" t="s">
        <v>118</v>
      </c>
      <c r="AF472" t="s">
        <v>118</v>
      </c>
      <c r="AG472" t="s">
        <v>5540</v>
      </c>
      <c r="AH472" t="s">
        <v>118</v>
      </c>
      <c r="AI472" t="s">
        <v>5541</v>
      </c>
    </row>
    <row r="473" spans="1:35">
      <c r="A473">
        <v>226</v>
      </c>
      <c r="B473" t="s">
        <v>454</v>
      </c>
      <c r="C473">
        <v>102866116</v>
      </c>
      <c r="D473">
        <v>102866117</v>
      </c>
      <c r="E473" t="s">
        <v>5542</v>
      </c>
      <c r="F473" t="s">
        <v>261</v>
      </c>
      <c r="G473" s="77" t="s">
        <v>223</v>
      </c>
      <c r="H473" t="s">
        <v>5543</v>
      </c>
      <c r="I473" t="s">
        <v>5544</v>
      </c>
      <c r="J473" t="s">
        <v>5545</v>
      </c>
      <c r="K473" t="s">
        <v>5546</v>
      </c>
      <c r="L473" t="s">
        <v>871</v>
      </c>
      <c r="M473" t="s">
        <v>5547</v>
      </c>
      <c r="N473" t="s">
        <v>4348</v>
      </c>
      <c r="O473" t="s">
        <v>5548</v>
      </c>
      <c r="P473" t="s">
        <v>5549</v>
      </c>
      <c r="Q473" t="s">
        <v>5550</v>
      </c>
      <c r="R473" s="77" t="s">
        <v>5551</v>
      </c>
      <c r="S473">
        <v>767</v>
      </c>
      <c r="T473" t="s">
        <v>235</v>
      </c>
      <c r="U473" t="s">
        <v>5062</v>
      </c>
      <c r="V473">
        <v>2</v>
      </c>
      <c r="W473" t="s">
        <v>334</v>
      </c>
      <c r="X473" t="s">
        <v>109</v>
      </c>
      <c r="Y473" t="s">
        <v>109</v>
      </c>
      <c r="Z473" s="77" t="s">
        <v>257</v>
      </c>
      <c r="AA473" s="79">
        <v>1017</v>
      </c>
      <c r="AB473" s="79" t="s">
        <v>237</v>
      </c>
      <c r="AC473" t="s">
        <v>118</v>
      </c>
      <c r="AD473" s="77" t="s">
        <v>118</v>
      </c>
      <c r="AE473" t="s">
        <v>118</v>
      </c>
      <c r="AF473" t="s">
        <v>118</v>
      </c>
      <c r="AG473" t="s">
        <v>118</v>
      </c>
      <c r="AH473" t="s">
        <v>118</v>
      </c>
      <c r="AI473" t="s">
        <v>118</v>
      </c>
    </row>
    <row r="474" spans="1:35">
      <c r="A474">
        <v>229</v>
      </c>
      <c r="B474" t="s">
        <v>155</v>
      </c>
      <c r="C474">
        <v>129693776</v>
      </c>
      <c r="D474">
        <v>129693777</v>
      </c>
      <c r="E474" t="s">
        <v>5552</v>
      </c>
      <c r="F474" t="s">
        <v>243</v>
      </c>
      <c r="G474" s="77" t="s">
        <v>223</v>
      </c>
      <c r="H474" t="s">
        <v>5553</v>
      </c>
      <c r="I474" t="s">
        <v>4789</v>
      </c>
      <c r="J474" t="s">
        <v>5554</v>
      </c>
      <c r="K474" t="s">
        <v>5555</v>
      </c>
      <c r="L474" t="s">
        <v>5556</v>
      </c>
      <c r="M474" t="s">
        <v>5557</v>
      </c>
      <c r="N474" t="s">
        <v>5558</v>
      </c>
      <c r="O474" t="s">
        <v>5559</v>
      </c>
      <c r="P474" t="s">
        <v>5560</v>
      </c>
      <c r="Q474" t="s">
        <v>5561</v>
      </c>
      <c r="R474" s="77" t="s">
        <v>5562</v>
      </c>
      <c r="S474">
        <v>763</v>
      </c>
      <c r="T474" t="s">
        <v>273</v>
      </c>
      <c r="U474" t="s">
        <v>5062</v>
      </c>
      <c r="V474">
        <v>4</v>
      </c>
      <c r="W474" t="s">
        <v>1245</v>
      </c>
      <c r="X474" t="s">
        <v>109</v>
      </c>
      <c r="Y474" t="s">
        <v>109</v>
      </c>
      <c r="Z474" s="77" t="s">
        <v>239</v>
      </c>
      <c r="AA474" s="79">
        <v>689</v>
      </c>
      <c r="AB474" s="79" t="s">
        <v>237</v>
      </c>
      <c r="AC474" t="s">
        <v>118</v>
      </c>
      <c r="AD474" s="77" t="s">
        <v>118</v>
      </c>
      <c r="AE474" t="s">
        <v>118</v>
      </c>
      <c r="AF474" t="s">
        <v>118</v>
      </c>
      <c r="AG474" t="s">
        <v>118</v>
      </c>
      <c r="AH474" t="s">
        <v>118</v>
      </c>
      <c r="AI474" t="s">
        <v>118</v>
      </c>
    </row>
    <row r="475" spans="1:35">
      <c r="A475">
        <v>234</v>
      </c>
      <c r="B475" t="s">
        <v>155</v>
      </c>
      <c r="C475">
        <v>62031921</v>
      </c>
      <c r="D475">
        <v>62031922</v>
      </c>
      <c r="E475" t="s">
        <v>5563</v>
      </c>
      <c r="F475" t="s">
        <v>261</v>
      </c>
      <c r="G475" s="77" t="s">
        <v>223</v>
      </c>
      <c r="H475" t="s">
        <v>5564</v>
      </c>
      <c r="I475" t="s">
        <v>5565</v>
      </c>
      <c r="J475" t="s">
        <v>5566</v>
      </c>
      <c r="K475" t="s">
        <v>5567</v>
      </c>
      <c r="L475" t="s">
        <v>5568</v>
      </c>
      <c r="M475" t="s">
        <v>3904</v>
      </c>
      <c r="N475" t="s">
        <v>5569</v>
      </c>
      <c r="O475" t="s">
        <v>5570</v>
      </c>
      <c r="P475" t="s">
        <v>5571</v>
      </c>
      <c r="Q475" t="s">
        <v>5572</v>
      </c>
      <c r="R475" s="77" t="s">
        <v>5573</v>
      </c>
      <c r="S475">
        <v>755</v>
      </c>
      <c r="T475" t="s">
        <v>1838</v>
      </c>
      <c r="U475" t="s">
        <v>5062</v>
      </c>
      <c r="V475">
        <v>0</v>
      </c>
      <c r="W475" t="s">
        <v>334</v>
      </c>
      <c r="X475" t="s">
        <v>109</v>
      </c>
      <c r="Y475" t="s">
        <v>109</v>
      </c>
      <c r="Z475" s="77" t="s">
        <v>257</v>
      </c>
      <c r="AA475" s="79">
        <v>1025</v>
      </c>
      <c r="AB475" s="79" t="s">
        <v>237</v>
      </c>
      <c r="AC475" t="s">
        <v>118</v>
      </c>
      <c r="AD475" s="77" t="s">
        <v>118</v>
      </c>
      <c r="AE475" t="s">
        <v>118</v>
      </c>
      <c r="AF475" t="s">
        <v>118</v>
      </c>
      <c r="AG475" t="s">
        <v>5574</v>
      </c>
      <c r="AH475" t="s">
        <v>118</v>
      </c>
      <c r="AI475" t="s">
        <v>5575</v>
      </c>
    </row>
    <row r="476" spans="1:35">
      <c r="A476">
        <v>235</v>
      </c>
      <c r="B476" t="s">
        <v>164</v>
      </c>
      <c r="C476">
        <v>38152116</v>
      </c>
      <c r="D476">
        <v>38152117</v>
      </c>
      <c r="E476" t="s">
        <v>5576</v>
      </c>
      <c r="F476" t="s">
        <v>261</v>
      </c>
      <c r="G476" s="77" t="s">
        <v>222</v>
      </c>
      <c r="H476" t="s">
        <v>5577</v>
      </c>
      <c r="I476" t="s">
        <v>5578</v>
      </c>
      <c r="J476" t="s">
        <v>5579</v>
      </c>
      <c r="K476" t="s">
        <v>5580</v>
      </c>
      <c r="L476" t="s">
        <v>5477</v>
      </c>
      <c r="M476" t="s">
        <v>5581</v>
      </c>
      <c r="N476" t="s">
        <v>5582</v>
      </c>
      <c r="O476" t="s">
        <v>5583</v>
      </c>
      <c r="P476" t="s">
        <v>5584</v>
      </c>
      <c r="Q476" t="s">
        <v>5585</v>
      </c>
      <c r="R476" s="77" t="s">
        <v>5586</v>
      </c>
      <c r="S476">
        <v>752</v>
      </c>
      <c r="T476" t="s">
        <v>273</v>
      </c>
      <c r="U476" t="s">
        <v>5072</v>
      </c>
      <c r="V476">
        <v>0</v>
      </c>
      <c r="W476" t="s">
        <v>1131</v>
      </c>
      <c r="X476" t="s">
        <v>109</v>
      </c>
      <c r="Y476" t="s">
        <v>109</v>
      </c>
      <c r="Z476" s="77" t="s">
        <v>239</v>
      </c>
      <c r="AA476" s="79">
        <v>969</v>
      </c>
      <c r="AB476" s="79" t="s">
        <v>237</v>
      </c>
      <c r="AC476" t="s">
        <v>118</v>
      </c>
      <c r="AD476" s="77" t="s">
        <v>118</v>
      </c>
      <c r="AE476" t="s">
        <v>118</v>
      </c>
      <c r="AF476" t="s">
        <v>118</v>
      </c>
      <c r="AG476" t="s">
        <v>5587</v>
      </c>
      <c r="AH476" t="s">
        <v>118</v>
      </c>
      <c r="AI476" t="s">
        <v>5588</v>
      </c>
    </row>
    <row r="477" spans="1:35">
      <c r="A477">
        <v>239</v>
      </c>
      <c r="B477" t="s">
        <v>74</v>
      </c>
      <c r="C477">
        <v>19821841</v>
      </c>
      <c r="D477">
        <v>19821842</v>
      </c>
      <c r="E477" t="s">
        <v>5589</v>
      </c>
      <c r="F477" t="s">
        <v>261</v>
      </c>
      <c r="G477" s="77" t="s">
        <v>243</v>
      </c>
      <c r="H477" t="s">
        <v>5590</v>
      </c>
      <c r="I477" t="s">
        <v>5591</v>
      </c>
      <c r="J477" t="s">
        <v>5592</v>
      </c>
      <c r="K477" t="s">
        <v>5593</v>
      </c>
      <c r="L477" t="s">
        <v>5594</v>
      </c>
      <c r="M477" t="s">
        <v>4110</v>
      </c>
      <c r="N477" t="s">
        <v>5595</v>
      </c>
      <c r="O477" t="s">
        <v>5596</v>
      </c>
      <c r="P477" t="s">
        <v>5597</v>
      </c>
      <c r="Q477" t="s">
        <v>5598</v>
      </c>
      <c r="R477" s="77" t="s">
        <v>5599</v>
      </c>
      <c r="S477">
        <v>748</v>
      </c>
      <c r="T477" t="s">
        <v>1838</v>
      </c>
      <c r="U477" t="s">
        <v>5062</v>
      </c>
      <c r="V477">
        <v>0</v>
      </c>
      <c r="W477" t="s">
        <v>321</v>
      </c>
      <c r="X477" t="s">
        <v>109</v>
      </c>
      <c r="Y477" t="s">
        <v>109</v>
      </c>
      <c r="Z477" s="77" t="s">
        <v>239</v>
      </c>
      <c r="AA477" s="79">
        <v>291</v>
      </c>
      <c r="AB477" s="79" t="s">
        <v>237</v>
      </c>
      <c r="AC477" t="s">
        <v>118</v>
      </c>
      <c r="AD477" s="77" t="s">
        <v>118</v>
      </c>
      <c r="AE477" t="s">
        <v>118</v>
      </c>
      <c r="AF477" t="s">
        <v>118</v>
      </c>
      <c r="AG477" t="s">
        <v>118</v>
      </c>
      <c r="AH477" t="s">
        <v>118</v>
      </c>
      <c r="AI477" t="s">
        <v>118</v>
      </c>
    </row>
    <row r="478" spans="1:35">
      <c r="A478">
        <v>244</v>
      </c>
      <c r="B478" t="s">
        <v>164</v>
      </c>
      <c r="C478">
        <v>80959300</v>
      </c>
      <c r="D478">
        <v>80959301</v>
      </c>
      <c r="E478" t="s">
        <v>5600</v>
      </c>
      <c r="F478" t="s">
        <v>223</v>
      </c>
      <c r="G478" s="77" t="s">
        <v>261</v>
      </c>
      <c r="H478" t="s">
        <v>5601</v>
      </c>
      <c r="I478" t="s">
        <v>5602</v>
      </c>
      <c r="J478" t="s">
        <v>5603</v>
      </c>
      <c r="K478" t="s">
        <v>5604</v>
      </c>
      <c r="L478" t="s">
        <v>5605</v>
      </c>
      <c r="M478" t="s">
        <v>5606</v>
      </c>
      <c r="N478" t="s">
        <v>5607</v>
      </c>
      <c r="O478" t="s">
        <v>5608</v>
      </c>
      <c r="P478" t="s">
        <v>5609</v>
      </c>
      <c r="Q478" t="s">
        <v>5610</v>
      </c>
      <c r="R478" s="77" t="s">
        <v>5611</v>
      </c>
      <c r="S478">
        <v>743</v>
      </c>
      <c r="T478" t="s">
        <v>1838</v>
      </c>
      <c r="U478" t="s">
        <v>5062</v>
      </c>
      <c r="V478">
        <v>0</v>
      </c>
      <c r="W478" t="s">
        <v>274</v>
      </c>
      <c r="X478" t="s">
        <v>61</v>
      </c>
      <c r="Y478" t="s">
        <v>109</v>
      </c>
      <c r="Z478" s="77" t="s">
        <v>257</v>
      </c>
      <c r="AA478" s="79">
        <v>892</v>
      </c>
      <c r="AB478" s="79" t="s">
        <v>237</v>
      </c>
      <c r="AC478" t="s">
        <v>118</v>
      </c>
      <c r="AD478" s="77" t="s">
        <v>118</v>
      </c>
      <c r="AE478" t="s">
        <v>118</v>
      </c>
      <c r="AF478" t="s">
        <v>118</v>
      </c>
      <c r="AG478" t="s">
        <v>118</v>
      </c>
      <c r="AH478" t="s">
        <v>118</v>
      </c>
      <c r="AI478" t="s">
        <v>118</v>
      </c>
    </row>
    <row r="479" spans="1:35">
      <c r="A479">
        <v>247</v>
      </c>
      <c r="B479" t="s">
        <v>60</v>
      </c>
      <c r="C479">
        <v>75353970</v>
      </c>
      <c r="D479">
        <v>75353971</v>
      </c>
      <c r="E479" t="s">
        <v>5612</v>
      </c>
      <c r="F479" t="s">
        <v>243</v>
      </c>
      <c r="G479" s="77" t="s">
        <v>222</v>
      </c>
      <c r="H479" t="s">
        <v>2793</v>
      </c>
      <c r="I479" t="s">
        <v>5613</v>
      </c>
      <c r="J479" t="s">
        <v>4950</v>
      </c>
      <c r="K479" t="s">
        <v>5614</v>
      </c>
      <c r="L479" t="s">
        <v>5615</v>
      </c>
      <c r="M479" t="s">
        <v>5616</v>
      </c>
      <c r="N479" t="s">
        <v>4669</v>
      </c>
      <c r="O479" t="s">
        <v>5617</v>
      </c>
      <c r="P479" t="s">
        <v>1936</v>
      </c>
      <c r="Q479" t="s">
        <v>2458</v>
      </c>
      <c r="R479" s="77" t="s">
        <v>5618</v>
      </c>
      <c r="S479">
        <v>738</v>
      </c>
      <c r="T479" t="s">
        <v>273</v>
      </c>
      <c r="U479" t="s">
        <v>5062</v>
      </c>
      <c r="V479">
        <v>2045</v>
      </c>
      <c r="W479" t="s">
        <v>915</v>
      </c>
      <c r="X479" t="s">
        <v>109</v>
      </c>
      <c r="Y479" t="s">
        <v>109</v>
      </c>
      <c r="Z479" s="77" t="s">
        <v>257</v>
      </c>
      <c r="AA479" s="79">
        <v>853</v>
      </c>
      <c r="AB479" s="79" t="s">
        <v>237</v>
      </c>
      <c r="AC479" t="s">
        <v>118</v>
      </c>
      <c r="AD479" s="77" t="s">
        <v>118</v>
      </c>
      <c r="AE479" t="s">
        <v>118</v>
      </c>
      <c r="AF479" t="s">
        <v>118</v>
      </c>
      <c r="AG479" t="s">
        <v>118</v>
      </c>
      <c r="AH479" t="s">
        <v>118</v>
      </c>
      <c r="AI479" t="s">
        <v>118</v>
      </c>
    </row>
    <row r="480" spans="1:35">
      <c r="A480">
        <v>260</v>
      </c>
      <c r="B480" t="s">
        <v>74</v>
      </c>
      <c r="C480">
        <v>62656904</v>
      </c>
      <c r="D480">
        <v>62656905</v>
      </c>
      <c r="E480" t="s">
        <v>5619</v>
      </c>
      <c r="F480" t="s">
        <v>243</v>
      </c>
      <c r="G480" s="77" t="s">
        <v>222</v>
      </c>
      <c r="H480" t="s">
        <v>5620</v>
      </c>
      <c r="I480" t="s">
        <v>5621</v>
      </c>
      <c r="J480" t="s">
        <v>5622</v>
      </c>
      <c r="K480" t="s">
        <v>5623</v>
      </c>
      <c r="L480" t="s">
        <v>5624</v>
      </c>
      <c r="M480" t="s">
        <v>5625</v>
      </c>
      <c r="N480" t="s">
        <v>5626</v>
      </c>
      <c r="O480" t="s">
        <v>5627</v>
      </c>
      <c r="P480" t="s">
        <v>3182</v>
      </c>
      <c r="Q480" t="s">
        <v>5628</v>
      </c>
      <c r="R480" s="77" t="s">
        <v>5629</v>
      </c>
      <c r="S480">
        <v>728</v>
      </c>
      <c r="T480" t="s">
        <v>255</v>
      </c>
      <c r="U480" t="s">
        <v>5072</v>
      </c>
      <c r="V480">
        <v>3</v>
      </c>
      <c r="W480" t="s">
        <v>643</v>
      </c>
      <c r="X480" t="s">
        <v>109</v>
      </c>
      <c r="Y480" t="s">
        <v>109</v>
      </c>
      <c r="Z480" s="77" t="s">
        <v>257</v>
      </c>
      <c r="AA480" s="79">
        <v>884</v>
      </c>
      <c r="AB480" s="79" t="s">
        <v>237</v>
      </c>
      <c r="AC480" t="s">
        <v>118</v>
      </c>
      <c r="AD480" s="77" t="s">
        <v>118</v>
      </c>
      <c r="AE480" t="s">
        <v>118</v>
      </c>
      <c r="AF480" t="s">
        <v>118</v>
      </c>
      <c r="AG480" t="s">
        <v>118</v>
      </c>
      <c r="AH480" t="s">
        <v>118</v>
      </c>
      <c r="AI480" t="s">
        <v>118</v>
      </c>
    </row>
    <row r="481" spans="1:35">
      <c r="A481">
        <v>261</v>
      </c>
      <c r="B481" t="s">
        <v>766</v>
      </c>
      <c r="C481">
        <v>23653383</v>
      </c>
      <c r="D481">
        <v>23653384</v>
      </c>
      <c r="E481" t="s">
        <v>5631</v>
      </c>
      <c r="F481" t="s">
        <v>261</v>
      </c>
      <c r="G481" s="77" t="s">
        <v>223</v>
      </c>
      <c r="H481" t="s">
        <v>5632</v>
      </c>
      <c r="I481" t="s">
        <v>5633</v>
      </c>
      <c r="J481" t="s">
        <v>5634</v>
      </c>
      <c r="K481" t="s">
        <v>5635</v>
      </c>
      <c r="L481" t="s">
        <v>5636</v>
      </c>
      <c r="M481" t="s">
        <v>5637</v>
      </c>
      <c r="N481" t="s">
        <v>5638</v>
      </c>
      <c r="O481" t="s">
        <v>5639</v>
      </c>
      <c r="P481" t="s">
        <v>5640</v>
      </c>
      <c r="Q481" t="s">
        <v>5641</v>
      </c>
      <c r="R481" s="77" t="s">
        <v>5642</v>
      </c>
      <c r="S481">
        <v>727</v>
      </c>
      <c r="T481" t="s">
        <v>520</v>
      </c>
      <c r="U481" t="s">
        <v>5072</v>
      </c>
      <c r="V481">
        <v>0</v>
      </c>
      <c r="W481" t="s">
        <v>321</v>
      </c>
      <c r="X481" t="s">
        <v>109</v>
      </c>
      <c r="Y481" t="s">
        <v>109</v>
      </c>
      <c r="Z481" s="77" t="s">
        <v>257</v>
      </c>
      <c r="AA481" s="79">
        <v>77</v>
      </c>
      <c r="AB481" s="79" t="s">
        <v>5085</v>
      </c>
      <c r="AC481" t="s">
        <v>5643</v>
      </c>
      <c r="AD481" s="77" t="s">
        <v>5644</v>
      </c>
      <c r="AE481" t="s">
        <v>118</v>
      </c>
      <c r="AF481" t="s">
        <v>118</v>
      </c>
      <c r="AG481" t="s">
        <v>118</v>
      </c>
      <c r="AH481" t="s">
        <v>118</v>
      </c>
      <c r="AI481" t="s">
        <v>118</v>
      </c>
    </row>
    <row r="482" spans="1:35">
      <c r="A482">
        <v>263</v>
      </c>
      <c r="B482" t="s">
        <v>73</v>
      </c>
      <c r="C482">
        <v>121923574</v>
      </c>
      <c r="D482">
        <v>121923575</v>
      </c>
      <c r="E482" t="s">
        <v>5645</v>
      </c>
      <c r="F482" t="s">
        <v>223</v>
      </c>
      <c r="G482" s="77" t="s">
        <v>261</v>
      </c>
      <c r="H482" t="s">
        <v>5646</v>
      </c>
      <c r="I482" t="s">
        <v>5647</v>
      </c>
      <c r="J482" t="s">
        <v>5648</v>
      </c>
      <c r="K482" t="s">
        <v>5649</v>
      </c>
      <c r="L482" t="s">
        <v>5650</v>
      </c>
      <c r="M482" t="s">
        <v>5651</v>
      </c>
      <c r="N482" t="s">
        <v>5652</v>
      </c>
      <c r="O482" t="s">
        <v>5653</v>
      </c>
      <c r="P482" t="s">
        <v>5654</v>
      </c>
      <c r="Q482" t="s">
        <v>5655</v>
      </c>
      <c r="R482" s="77" t="s">
        <v>5656</v>
      </c>
      <c r="S482">
        <v>727</v>
      </c>
      <c r="T482" t="s">
        <v>273</v>
      </c>
      <c r="U482" t="s">
        <v>5072</v>
      </c>
      <c r="V482">
        <v>12</v>
      </c>
      <c r="W482" t="s">
        <v>536</v>
      </c>
      <c r="X482" t="s">
        <v>109</v>
      </c>
      <c r="Y482" t="s">
        <v>109</v>
      </c>
      <c r="Z482" s="77" t="s">
        <v>257</v>
      </c>
      <c r="AA482" s="79">
        <v>560</v>
      </c>
      <c r="AB482" s="79" t="s">
        <v>237</v>
      </c>
      <c r="AC482" t="s">
        <v>118</v>
      </c>
      <c r="AD482" s="77" t="s">
        <v>118</v>
      </c>
      <c r="AE482" t="s">
        <v>118</v>
      </c>
      <c r="AF482" t="s">
        <v>118</v>
      </c>
      <c r="AG482" t="s">
        <v>5657</v>
      </c>
      <c r="AH482" t="s">
        <v>118</v>
      </c>
      <c r="AI482" t="s">
        <v>5658</v>
      </c>
    </row>
    <row r="483" spans="1:35">
      <c r="A483">
        <v>264</v>
      </c>
      <c r="B483" t="s">
        <v>143</v>
      </c>
      <c r="C483">
        <v>148533380</v>
      </c>
      <c r="D483">
        <v>148533381</v>
      </c>
      <c r="E483" t="s">
        <v>5659</v>
      </c>
      <c r="F483" t="s">
        <v>222</v>
      </c>
      <c r="G483" s="77" t="s">
        <v>223</v>
      </c>
      <c r="H483" t="s">
        <v>5660</v>
      </c>
      <c r="I483" t="s">
        <v>5661</v>
      </c>
      <c r="J483" t="s">
        <v>5662</v>
      </c>
      <c r="K483" t="s">
        <v>5217</v>
      </c>
      <c r="L483" t="s">
        <v>5663</v>
      </c>
      <c r="M483" t="s">
        <v>659</v>
      </c>
      <c r="N483" t="s">
        <v>774</v>
      </c>
      <c r="O483" t="s">
        <v>5664</v>
      </c>
      <c r="P483" t="s">
        <v>5151</v>
      </c>
      <c r="Q483" t="s">
        <v>788</v>
      </c>
      <c r="R483" s="77" t="s">
        <v>3136</v>
      </c>
      <c r="S483">
        <v>726</v>
      </c>
      <c r="T483" t="s">
        <v>235</v>
      </c>
      <c r="U483" t="s">
        <v>5062</v>
      </c>
      <c r="V483">
        <v>0</v>
      </c>
      <c r="W483" t="s">
        <v>308</v>
      </c>
      <c r="X483" t="s">
        <v>109</v>
      </c>
      <c r="Y483" t="s">
        <v>109</v>
      </c>
      <c r="Z483" s="77" t="s">
        <v>239</v>
      </c>
      <c r="AA483" s="79">
        <v>280</v>
      </c>
      <c r="AB483" s="79" t="s">
        <v>237</v>
      </c>
      <c r="AC483" t="s">
        <v>118</v>
      </c>
      <c r="AD483" s="77" t="s">
        <v>118</v>
      </c>
      <c r="AE483" t="s">
        <v>118</v>
      </c>
      <c r="AF483" t="s">
        <v>118</v>
      </c>
      <c r="AG483" t="s">
        <v>5665</v>
      </c>
      <c r="AH483" t="s">
        <v>118</v>
      </c>
      <c r="AI483" t="s">
        <v>5666</v>
      </c>
    </row>
    <row r="484" spans="1:35">
      <c r="A484">
        <v>271</v>
      </c>
      <c r="B484" t="s">
        <v>182</v>
      </c>
      <c r="C484">
        <v>111700597</v>
      </c>
      <c r="D484">
        <v>111700598</v>
      </c>
      <c r="E484" t="s">
        <v>5667</v>
      </c>
      <c r="F484" t="s">
        <v>243</v>
      </c>
      <c r="G484" s="77" t="s">
        <v>261</v>
      </c>
      <c r="H484" t="s">
        <v>5668</v>
      </c>
      <c r="I484" t="s">
        <v>5669</v>
      </c>
      <c r="J484" t="s">
        <v>5670</v>
      </c>
      <c r="K484" t="s">
        <v>5671</v>
      </c>
      <c r="L484" t="s">
        <v>5672</v>
      </c>
      <c r="M484" t="s">
        <v>3042</v>
      </c>
      <c r="N484" t="s">
        <v>5673</v>
      </c>
      <c r="O484" t="s">
        <v>5674</v>
      </c>
      <c r="P484" t="s">
        <v>5675</v>
      </c>
      <c r="Q484" t="s">
        <v>1335</v>
      </c>
      <c r="R484" s="77" t="s">
        <v>3517</v>
      </c>
      <c r="S484">
        <v>719</v>
      </c>
      <c r="T484" t="s">
        <v>273</v>
      </c>
      <c r="U484" t="s">
        <v>5062</v>
      </c>
      <c r="V484">
        <v>0</v>
      </c>
      <c r="W484" t="s">
        <v>1541</v>
      </c>
      <c r="X484" t="s">
        <v>109</v>
      </c>
      <c r="Y484" t="s">
        <v>109</v>
      </c>
      <c r="Z484" s="77" t="s">
        <v>239</v>
      </c>
      <c r="AA484" s="79">
        <v>211</v>
      </c>
      <c r="AB484" s="79" t="s">
        <v>237</v>
      </c>
      <c r="AC484" t="s">
        <v>118</v>
      </c>
      <c r="AD484" s="77" t="s">
        <v>118</v>
      </c>
      <c r="AE484" t="s">
        <v>118</v>
      </c>
      <c r="AF484" t="s">
        <v>118</v>
      </c>
      <c r="AG484" t="s">
        <v>118</v>
      </c>
      <c r="AH484" t="s">
        <v>118</v>
      </c>
      <c r="AI484" t="s">
        <v>118</v>
      </c>
    </row>
    <row r="485" spans="1:35">
      <c r="A485">
        <v>272</v>
      </c>
      <c r="B485" t="s">
        <v>182</v>
      </c>
      <c r="C485">
        <v>118277229</v>
      </c>
      <c r="D485">
        <v>118277230</v>
      </c>
      <c r="E485" t="s">
        <v>5676</v>
      </c>
      <c r="F485" t="s">
        <v>223</v>
      </c>
      <c r="G485" s="77" t="s">
        <v>222</v>
      </c>
      <c r="H485" t="s">
        <v>5677</v>
      </c>
      <c r="I485" t="s">
        <v>5678</v>
      </c>
      <c r="J485" t="s">
        <v>5679</v>
      </c>
      <c r="K485" t="s">
        <v>5680</v>
      </c>
      <c r="L485" t="s">
        <v>5681</v>
      </c>
      <c r="M485" t="s">
        <v>923</v>
      </c>
      <c r="N485" t="s">
        <v>5682</v>
      </c>
      <c r="O485" t="s">
        <v>5683</v>
      </c>
      <c r="P485" t="s">
        <v>5684</v>
      </c>
      <c r="Q485" t="s">
        <v>5685</v>
      </c>
      <c r="R485" s="77" t="s">
        <v>5686</v>
      </c>
      <c r="S485">
        <v>717</v>
      </c>
      <c r="T485" t="s">
        <v>255</v>
      </c>
      <c r="U485" t="s">
        <v>5072</v>
      </c>
      <c r="V485">
        <v>0</v>
      </c>
      <c r="W485" t="s">
        <v>274</v>
      </c>
      <c r="X485" t="s">
        <v>61</v>
      </c>
      <c r="Y485" t="s">
        <v>109</v>
      </c>
      <c r="Z485" s="77" t="s">
        <v>239</v>
      </c>
      <c r="AA485" s="79">
        <v>666</v>
      </c>
      <c r="AB485" s="79" t="s">
        <v>237</v>
      </c>
      <c r="AC485" t="s">
        <v>118</v>
      </c>
      <c r="AD485" s="77" t="s">
        <v>118</v>
      </c>
      <c r="AE485" t="s">
        <v>118</v>
      </c>
      <c r="AF485" t="s">
        <v>118</v>
      </c>
      <c r="AG485" t="s">
        <v>5687</v>
      </c>
      <c r="AH485" t="s">
        <v>118</v>
      </c>
      <c r="AI485" t="s">
        <v>5688</v>
      </c>
    </row>
    <row r="486" spans="1:35">
      <c r="A486">
        <v>277</v>
      </c>
      <c r="B486" t="s">
        <v>648</v>
      </c>
      <c r="C486">
        <v>56218700</v>
      </c>
      <c r="D486">
        <v>56218701</v>
      </c>
      <c r="E486" t="s">
        <v>5689</v>
      </c>
      <c r="F486" t="s">
        <v>223</v>
      </c>
      <c r="G486" s="77" t="s">
        <v>261</v>
      </c>
      <c r="H486" t="s">
        <v>5690</v>
      </c>
      <c r="I486" t="s">
        <v>5691</v>
      </c>
      <c r="J486" t="s">
        <v>5692</v>
      </c>
      <c r="K486" t="s">
        <v>5693</v>
      </c>
      <c r="L486" t="s">
        <v>5694</v>
      </c>
      <c r="M486" t="s">
        <v>5695</v>
      </c>
      <c r="N486" t="s">
        <v>5696</v>
      </c>
      <c r="O486" t="s">
        <v>5697</v>
      </c>
      <c r="P486" t="s">
        <v>5698</v>
      </c>
      <c r="Q486" t="s">
        <v>5699</v>
      </c>
      <c r="R486" s="77" t="s">
        <v>5700</v>
      </c>
      <c r="S486">
        <v>712</v>
      </c>
      <c r="T486" t="s">
        <v>273</v>
      </c>
      <c r="U486" t="s">
        <v>5062</v>
      </c>
      <c r="V486">
        <v>14672</v>
      </c>
      <c r="W486" t="s">
        <v>3118</v>
      </c>
      <c r="X486" t="s">
        <v>61</v>
      </c>
      <c r="Y486" t="s">
        <v>109</v>
      </c>
      <c r="Z486" s="77" t="s">
        <v>257</v>
      </c>
      <c r="AA486" s="79">
        <v>893</v>
      </c>
      <c r="AB486" s="79" t="s">
        <v>237</v>
      </c>
      <c r="AC486" t="s">
        <v>118</v>
      </c>
      <c r="AD486" s="77" t="s">
        <v>118</v>
      </c>
      <c r="AE486" t="s">
        <v>118</v>
      </c>
      <c r="AF486" t="s">
        <v>118</v>
      </c>
      <c r="AG486" t="s">
        <v>118</v>
      </c>
      <c r="AH486" t="s">
        <v>118</v>
      </c>
      <c r="AI486" t="s">
        <v>118</v>
      </c>
    </row>
    <row r="487" spans="1:35">
      <c r="A487">
        <v>278</v>
      </c>
      <c r="B487" t="s">
        <v>155</v>
      </c>
      <c r="C487">
        <v>106482616</v>
      </c>
      <c r="D487">
        <v>106482617</v>
      </c>
      <c r="E487" t="s">
        <v>5701</v>
      </c>
      <c r="F487" t="s">
        <v>222</v>
      </c>
      <c r="G487" s="77" t="s">
        <v>243</v>
      </c>
      <c r="H487" t="s">
        <v>1810</v>
      </c>
      <c r="I487" t="s">
        <v>5702</v>
      </c>
      <c r="J487" t="s">
        <v>5703</v>
      </c>
      <c r="K487" t="s">
        <v>5704</v>
      </c>
      <c r="L487" t="s">
        <v>5705</v>
      </c>
      <c r="M487" t="s">
        <v>530</v>
      </c>
      <c r="N487" t="s">
        <v>5706</v>
      </c>
      <c r="O487" t="s">
        <v>1771</v>
      </c>
      <c r="P487" t="s">
        <v>5707</v>
      </c>
      <c r="Q487" t="s">
        <v>2767</v>
      </c>
      <c r="R487" s="77" t="s">
        <v>305</v>
      </c>
      <c r="S487">
        <v>712</v>
      </c>
      <c r="T487" t="s">
        <v>1838</v>
      </c>
      <c r="U487" t="s">
        <v>5062</v>
      </c>
      <c r="V487">
        <v>5</v>
      </c>
      <c r="W487" t="s">
        <v>521</v>
      </c>
      <c r="X487" t="s">
        <v>109</v>
      </c>
      <c r="Y487" t="s">
        <v>109</v>
      </c>
      <c r="Z487" s="77" t="s">
        <v>257</v>
      </c>
      <c r="AA487" s="79">
        <v>947</v>
      </c>
      <c r="AB487" s="79" t="s">
        <v>237</v>
      </c>
      <c r="AC487" t="s">
        <v>118</v>
      </c>
      <c r="AD487" s="77" t="s">
        <v>118</v>
      </c>
      <c r="AE487" t="s">
        <v>118</v>
      </c>
      <c r="AF487" t="s">
        <v>118</v>
      </c>
      <c r="AG487" t="s">
        <v>5708</v>
      </c>
      <c r="AH487" t="s">
        <v>118</v>
      </c>
      <c r="AI487" t="s">
        <v>5709</v>
      </c>
    </row>
    <row r="488" spans="1:35">
      <c r="A488">
        <v>285</v>
      </c>
      <c r="B488" t="s">
        <v>60</v>
      </c>
      <c r="C488">
        <v>117599779</v>
      </c>
      <c r="D488">
        <v>117599780</v>
      </c>
      <c r="E488" t="s">
        <v>5710</v>
      </c>
      <c r="F488" t="s">
        <v>261</v>
      </c>
      <c r="G488" s="77" t="s">
        <v>222</v>
      </c>
      <c r="H488" t="s">
        <v>5711</v>
      </c>
      <c r="I488" t="s">
        <v>5712</v>
      </c>
      <c r="J488" t="s">
        <v>5713</v>
      </c>
      <c r="K488" t="s">
        <v>5714</v>
      </c>
      <c r="L488" t="s">
        <v>2269</v>
      </c>
      <c r="M488" t="s">
        <v>330</v>
      </c>
      <c r="N488" t="s">
        <v>2304</v>
      </c>
      <c r="O488" t="s">
        <v>4187</v>
      </c>
      <c r="P488" t="s">
        <v>5715</v>
      </c>
      <c r="Q488" t="s">
        <v>5716</v>
      </c>
      <c r="R488" s="77" t="s">
        <v>5717</v>
      </c>
      <c r="S488">
        <v>708</v>
      </c>
      <c r="T488" t="s">
        <v>235</v>
      </c>
      <c r="U488" t="s">
        <v>5062</v>
      </c>
      <c r="V488">
        <v>0</v>
      </c>
      <c r="W488" t="s">
        <v>1364</v>
      </c>
      <c r="X488" t="s">
        <v>109</v>
      </c>
      <c r="Y488" t="s">
        <v>109</v>
      </c>
      <c r="Z488" s="77" t="s">
        <v>239</v>
      </c>
      <c r="AA488" s="79">
        <v>235</v>
      </c>
      <c r="AB488" s="79" t="s">
        <v>237</v>
      </c>
      <c r="AC488" t="s">
        <v>118</v>
      </c>
      <c r="AD488" s="77" t="s">
        <v>118</v>
      </c>
      <c r="AE488" t="s">
        <v>118</v>
      </c>
      <c r="AF488" t="s">
        <v>118</v>
      </c>
      <c r="AG488" t="s">
        <v>5718</v>
      </c>
      <c r="AH488" t="s">
        <v>118</v>
      </c>
      <c r="AI488" t="s">
        <v>5719</v>
      </c>
    </row>
    <row r="489" spans="1:35">
      <c r="A489">
        <v>287</v>
      </c>
      <c r="B489" t="s">
        <v>60</v>
      </c>
      <c r="C489">
        <v>18977013</v>
      </c>
      <c r="D489">
        <v>18977014</v>
      </c>
      <c r="E489" t="s">
        <v>5720</v>
      </c>
      <c r="F489" t="s">
        <v>243</v>
      </c>
      <c r="G489" s="77" t="s">
        <v>223</v>
      </c>
      <c r="H489" t="s">
        <v>5721</v>
      </c>
      <c r="I489" t="s">
        <v>5722</v>
      </c>
      <c r="J489" t="s">
        <v>5723</v>
      </c>
      <c r="K489" t="s">
        <v>5724</v>
      </c>
      <c r="L489" t="s">
        <v>5725</v>
      </c>
      <c r="M489" t="s">
        <v>5726</v>
      </c>
      <c r="N489" t="s">
        <v>5727</v>
      </c>
      <c r="O489" t="s">
        <v>548</v>
      </c>
      <c r="P489" t="s">
        <v>5728</v>
      </c>
      <c r="Q489" t="s">
        <v>3787</v>
      </c>
      <c r="R489" s="77" t="s">
        <v>5668</v>
      </c>
      <c r="S489">
        <v>707</v>
      </c>
      <c r="T489" t="s">
        <v>235</v>
      </c>
      <c r="U489" t="s">
        <v>5062</v>
      </c>
      <c r="V489">
        <v>0</v>
      </c>
      <c r="W489" t="s">
        <v>1245</v>
      </c>
      <c r="X489" t="s">
        <v>109</v>
      </c>
      <c r="Y489" t="s">
        <v>109</v>
      </c>
      <c r="Z489" s="77" t="s">
        <v>239</v>
      </c>
      <c r="AA489" s="79">
        <v>60</v>
      </c>
      <c r="AB489" s="79" t="s">
        <v>237</v>
      </c>
      <c r="AC489" t="s">
        <v>118</v>
      </c>
      <c r="AD489" s="77" t="s">
        <v>118</v>
      </c>
      <c r="AE489" t="s">
        <v>118</v>
      </c>
      <c r="AF489" t="s">
        <v>118</v>
      </c>
      <c r="AG489" t="s">
        <v>118</v>
      </c>
      <c r="AH489" t="s">
        <v>118</v>
      </c>
      <c r="AI489" t="s">
        <v>118</v>
      </c>
    </row>
    <row r="490" spans="1:35">
      <c r="A490">
        <v>289</v>
      </c>
      <c r="B490" t="s">
        <v>73</v>
      </c>
      <c r="C490">
        <v>78867012</v>
      </c>
      <c r="D490">
        <v>78867013</v>
      </c>
      <c r="E490" t="s">
        <v>5730</v>
      </c>
      <c r="F490" t="s">
        <v>222</v>
      </c>
      <c r="G490" s="77" t="s">
        <v>261</v>
      </c>
      <c r="H490" t="s">
        <v>1939</v>
      </c>
      <c r="I490" t="s">
        <v>695</v>
      </c>
      <c r="J490" t="s">
        <v>462</v>
      </c>
      <c r="K490" t="s">
        <v>5731</v>
      </c>
      <c r="L490" t="s">
        <v>5732</v>
      </c>
      <c r="M490" t="s">
        <v>4019</v>
      </c>
      <c r="N490" t="s">
        <v>3261</v>
      </c>
      <c r="O490" t="s">
        <v>2596</v>
      </c>
      <c r="P490" t="s">
        <v>2088</v>
      </c>
      <c r="Q490" t="s">
        <v>2850</v>
      </c>
      <c r="R490" s="77" t="s">
        <v>5733</v>
      </c>
      <c r="S490">
        <v>706</v>
      </c>
      <c r="T490" t="s">
        <v>273</v>
      </c>
      <c r="U490" t="s">
        <v>5062</v>
      </c>
      <c r="V490">
        <v>1</v>
      </c>
      <c r="W490" t="s">
        <v>1429</v>
      </c>
      <c r="X490" t="s">
        <v>109</v>
      </c>
      <c r="Y490" t="s">
        <v>109</v>
      </c>
      <c r="Z490" s="77" t="s">
        <v>239</v>
      </c>
      <c r="AA490" s="79">
        <v>1004</v>
      </c>
      <c r="AB490" s="79" t="s">
        <v>237</v>
      </c>
      <c r="AC490" t="s">
        <v>118</v>
      </c>
      <c r="AD490" s="77" t="s">
        <v>118</v>
      </c>
      <c r="AE490" t="s">
        <v>118</v>
      </c>
      <c r="AF490" t="s">
        <v>118</v>
      </c>
      <c r="AG490" t="s">
        <v>118</v>
      </c>
      <c r="AH490" t="s">
        <v>118</v>
      </c>
      <c r="AI490" t="s">
        <v>118</v>
      </c>
    </row>
    <row r="491" spans="1:35">
      <c r="A491">
        <v>298</v>
      </c>
      <c r="B491" t="s">
        <v>220</v>
      </c>
      <c r="C491">
        <v>127369230</v>
      </c>
      <c r="D491">
        <v>127369231</v>
      </c>
      <c r="E491" t="s">
        <v>5734</v>
      </c>
      <c r="F491" t="s">
        <v>223</v>
      </c>
      <c r="G491" s="77" t="s">
        <v>222</v>
      </c>
      <c r="H491" t="s">
        <v>5735</v>
      </c>
      <c r="I491" t="s">
        <v>5736</v>
      </c>
      <c r="J491" t="s">
        <v>5737</v>
      </c>
      <c r="K491" t="s">
        <v>5738</v>
      </c>
      <c r="L491" t="s">
        <v>5739</v>
      </c>
      <c r="M491" t="s">
        <v>5740</v>
      </c>
      <c r="N491" t="s">
        <v>1372</v>
      </c>
      <c r="O491" t="s">
        <v>5741</v>
      </c>
      <c r="P491" t="s">
        <v>3341</v>
      </c>
      <c r="Q491" t="s">
        <v>5742</v>
      </c>
      <c r="R491" s="77" t="s">
        <v>5743</v>
      </c>
      <c r="S491">
        <v>697</v>
      </c>
      <c r="T491" t="s">
        <v>273</v>
      </c>
      <c r="U491" t="s">
        <v>5072</v>
      </c>
      <c r="V491">
        <v>26</v>
      </c>
      <c r="W491" t="s">
        <v>746</v>
      </c>
      <c r="X491" t="s">
        <v>109</v>
      </c>
      <c r="Y491" t="s">
        <v>109</v>
      </c>
      <c r="Z491" s="77" t="s">
        <v>239</v>
      </c>
      <c r="AA491" s="79">
        <v>113</v>
      </c>
      <c r="AB491" s="79" t="s">
        <v>237</v>
      </c>
      <c r="AC491" t="s">
        <v>118</v>
      </c>
      <c r="AD491" s="77" t="s">
        <v>118</v>
      </c>
      <c r="AE491" t="s">
        <v>118</v>
      </c>
      <c r="AF491" t="s">
        <v>118</v>
      </c>
      <c r="AG491" t="s">
        <v>118</v>
      </c>
      <c r="AH491" t="s">
        <v>118</v>
      </c>
      <c r="AI491" t="s">
        <v>118</v>
      </c>
    </row>
    <row r="492" spans="1:35">
      <c r="A492">
        <v>304</v>
      </c>
      <c r="B492" t="s">
        <v>778</v>
      </c>
      <c r="C492">
        <v>43935610</v>
      </c>
      <c r="D492">
        <v>43935611</v>
      </c>
      <c r="E492" t="s">
        <v>5744</v>
      </c>
      <c r="F492" t="s">
        <v>243</v>
      </c>
      <c r="G492" s="77" t="s">
        <v>222</v>
      </c>
      <c r="H492" t="s">
        <v>5745</v>
      </c>
      <c r="I492" t="s">
        <v>5746</v>
      </c>
      <c r="J492" t="s">
        <v>5747</v>
      </c>
      <c r="K492" t="s">
        <v>5748</v>
      </c>
      <c r="L492" t="s">
        <v>5749</v>
      </c>
      <c r="M492" t="s">
        <v>5750</v>
      </c>
      <c r="N492" t="s">
        <v>5751</v>
      </c>
      <c r="O492" t="s">
        <v>5752</v>
      </c>
      <c r="P492" t="s">
        <v>5753</v>
      </c>
      <c r="Q492" t="s">
        <v>5754</v>
      </c>
      <c r="R492" s="77" t="s">
        <v>5755</v>
      </c>
      <c r="S492">
        <v>690</v>
      </c>
      <c r="T492" t="s">
        <v>235</v>
      </c>
      <c r="U492" t="s">
        <v>5072</v>
      </c>
      <c r="V492">
        <v>1</v>
      </c>
      <c r="W492" t="s">
        <v>804</v>
      </c>
      <c r="X492" t="s">
        <v>61</v>
      </c>
      <c r="Y492" t="s">
        <v>109</v>
      </c>
      <c r="Z492" s="77" t="s">
        <v>257</v>
      </c>
      <c r="AA492" s="79">
        <v>812</v>
      </c>
      <c r="AB492" s="79" t="s">
        <v>237</v>
      </c>
      <c r="AC492" t="s">
        <v>118</v>
      </c>
      <c r="AD492" s="77" t="s">
        <v>118</v>
      </c>
      <c r="AE492" t="s">
        <v>118</v>
      </c>
      <c r="AF492" t="s">
        <v>118</v>
      </c>
      <c r="AG492" t="s">
        <v>118</v>
      </c>
      <c r="AH492" t="s">
        <v>118</v>
      </c>
      <c r="AI492" t="s">
        <v>118</v>
      </c>
    </row>
    <row r="493" spans="1:35">
      <c r="A493">
        <v>308</v>
      </c>
      <c r="B493" t="s">
        <v>220</v>
      </c>
      <c r="C493">
        <v>153829271</v>
      </c>
      <c r="D493">
        <v>153829272</v>
      </c>
      <c r="E493" t="s">
        <v>5756</v>
      </c>
      <c r="F493" t="s">
        <v>261</v>
      </c>
      <c r="G493" s="77" t="s">
        <v>223</v>
      </c>
      <c r="H493" t="s">
        <v>5306</v>
      </c>
      <c r="I493" t="s">
        <v>5757</v>
      </c>
      <c r="J493" t="s">
        <v>5758</v>
      </c>
      <c r="K493" t="s">
        <v>5759</v>
      </c>
      <c r="L493" t="s">
        <v>3737</v>
      </c>
      <c r="M493" t="s">
        <v>1457</v>
      </c>
      <c r="N493" t="s">
        <v>3487</v>
      </c>
      <c r="O493" t="s">
        <v>374</v>
      </c>
      <c r="P493" t="s">
        <v>5760</v>
      </c>
      <c r="Q493" t="s">
        <v>5761</v>
      </c>
      <c r="R493" s="77" t="s">
        <v>5762</v>
      </c>
      <c r="S493">
        <v>688</v>
      </c>
      <c r="T493" t="s">
        <v>273</v>
      </c>
      <c r="U493" t="s">
        <v>5062</v>
      </c>
      <c r="V493">
        <v>3</v>
      </c>
      <c r="W493" t="s">
        <v>1968</v>
      </c>
      <c r="X493" t="s">
        <v>109</v>
      </c>
      <c r="Y493" t="s">
        <v>109</v>
      </c>
      <c r="Z493" s="77" t="s">
        <v>257</v>
      </c>
      <c r="AA493" s="79">
        <v>836</v>
      </c>
      <c r="AB493" s="79" t="s">
        <v>237</v>
      </c>
      <c r="AC493" t="s">
        <v>118</v>
      </c>
      <c r="AD493" s="77" t="s">
        <v>118</v>
      </c>
      <c r="AE493" t="s">
        <v>118</v>
      </c>
      <c r="AF493" t="s">
        <v>118</v>
      </c>
      <c r="AG493" t="s">
        <v>5765</v>
      </c>
      <c r="AH493" t="s">
        <v>118</v>
      </c>
      <c r="AI493" t="s">
        <v>5766</v>
      </c>
    </row>
    <row r="494" spans="1:35">
      <c r="A494">
        <v>310</v>
      </c>
      <c r="B494" t="s">
        <v>454</v>
      </c>
      <c r="C494">
        <v>91638341</v>
      </c>
      <c r="D494">
        <v>91638342</v>
      </c>
      <c r="E494" t="s">
        <v>5767</v>
      </c>
      <c r="F494" t="s">
        <v>222</v>
      </c>
      <c r="G494" s="77" t="s">
        <v>223</v>
      </c>
      <c r="H494" t="s">
        <v>5768</v>
      </c>
      <c r="I494" t="s">
        <v>1055</v>
      </c>
      <c r="J494" t="s">
        <v>5769</v>
      </c>
      <c r="K494" t="s">
        <v>5770</v>
      </c>
      <c r="L494" t="s">
        <v>230</v>
      </c>
      <c r="M494" t="s">
        <v>5771</v>
      </c>
      <c r="N494" t="s">
        <v>5772</v>
      </c>
      <c r="O494" t="s">
        <v>5773</v>
      </c>
      <c r="P494" t="s">
        <v>5774</v>
      </c>
      <c r="Q494" t="s">
        <v>830</v>
      </c>
      <c r="R494" s="77" t="s">
        <v>5775</v>
      </c>
      <c r="S494">
        <v>686</v>
      </c>
      <c r="T494" t="s">
        <v>520</v>
      </c>
      <c r="U494" t="s">
        <v>5072</v>
      </c>
      <c r="V494">
        <v>0</v>
      </c>
      <c r="W494" t="s">
        <v>238</v>
      </c>
      <c r="X494" t="s">
        <v>109</v>
      </c>
      <c r="Y494" t="s">
        <v>109</v>
      </c>
      <c r="Z494" s="77" t="s">
        <v>239</v>
      </c>
      <c r="AA494" s="79">
        <v>292</v>
      </c>
      <c r="AB494" s="79" t="s">
        <v>237</v>
      </c>
      <c r="AC494" t="s">
        <v>118</v>
      </c>
      <c r="AD494" s="77" t="s">
        <v>118</v>
      </c>
      <c r="AE494" t="s">
        <v>118</v>
      </c>
      <c r="AF494" t="s">
        <v>118</v>
      </c>
      <c r="AG494" t="s">
        <v>118</v>
      </c>
      <c r="AH494" t="s">
        <v>118</v>
      </c>
      <c r="AI494" t="s">
        <v>118</v>
      </c>
    </row>
    <row r="495" spans="1:35">
      <c r="A495">
        <v>312</v>
      </c>
      <c r="B495" t="s">
        <v>220</v>
      </c>
      <c r="C495">
        <v>140453314</v>
      </c>
      <c r="D495">
        <v>140453315</v>
      </c>
      <c r="E495" t="s">
        <v>5776</v>
      </c>
      <c r="F495" t="s">
        <v>222</v>
      </c>
      <c r="G495" s="77" t="s">
        <v>243</v>
      </c>
      <c r="H495" t="s">
        <v>5777</v>
      </c>
      <c r="I495" t="s">
        <v>5778</v>
      </c>
      <c r="J495" t="s">
        <v>5779</v>
      </c>
      <c r="K495" t="s">
        <v>5780</v>
      </c>
      <c r="L495" t="s">
        <v>5781</v>
      </c>
      <c r="M495" t="s">
        <v>2897</v>
      </c>
      <c r="N495" t="s">
        <v>5782</v>
      </c>
      <c r="O495" t="s">
        <v>2404</v>
      </c>
      <c r="P495" t="s">
        <v>5783</v>
      </c>
      <c r="Q495" t="s">
        <v>5784</v>
      </c>
      <c r="R495" s="77" t="s">
        <v>2052</v>
      </c>
      <c r="S495">
        <v>682</v>
      </c>
      <c r="T495" t="s">
        <v>273</v>
      </c>
      <c r="U495" t="s">
        <v>5062</v>
      </c>
      <c r="V495">
        <v>5</v>
      </c>
      <c r="W495" t="s">
        <v>521</v>
      </c>
      <c r="X495" t="s">
        <v>109</v>
      </c>
      <c r="Y495" t="s">
        <v>109</v>
      </c>
      <c r="Z495" s="77" t="s">
        <v>257</v>
      </c>
      <c r="AA495" s="79">
        <v>939</v>
      </c>
      <c r="AB495" s="79" t="s">
        <v>237</v>
      </c>
      <c r="AC495" t="s">
        <v>118</v>
      </c>
      <c r="AD495" s="77" t="s">
        <v>118</v>
      </c>
      <c r="AE495" t="s">
        <v>118</v>
      </c>
      <c r="AF495" t="s">
        <v>118</v>
      </c>
      <c r="AG495" t="s">
        <v>118</v>
      </c>
      <c r="AH495" t="s">
        <v>118</v>
      </c>
      <c r="AI495" t="s">
        <v>118</v>
      </c>
    </row>
    <row r="496" spans="1:35">
      <c r="A496">
        <v>314</v>
      </c>
      <c r="B496" t="s">
        <v>143</v>
      </c>
      <c r="C496">
        <v>70448971</v>
      </c>
      <c r="D496">
        <v>70448972</v>
      </c>
      <c r="E496" t="s">
        <v>5785</v>
      </c>
      <c r="F496" t="s">
        <v>222</v>
      </c>
      <c r="G496" s="77" t="s">
        <v>243</v>
      </c>
      <c r="H496" t="s">
        <v>5786</v>
      </c>
      <c r="I496" t="s">
        <v>5787</v>
      </c>
      <c r="J496" t="s">
        <v>5788</v>
      </c>
      <c r="K496" t="s">
        <v>5789</v>
      </c>
      <c r="L496" t="s">
        <v>5790</v>
      </c>
      <c r="M496" t="s">
        <v>5791</v>
      </c>
      <c r="N496" t="s">
        <v>5792</v>
      </c>
      <c r="O496" t="s">
        <v>5793</v>
      </c>
      <c r="P496" t="s">
        <v>991</v>
      </c>
      <c r="Q496" t="s">
        <v>4170</v>
      </c>
      <c r="R496" s="77" t="s">
        <v>5794</v>
      </c>
      <c r="S496">
        <v>679</v>
      </c>
      <c r="T496" t="s">
        <v>255</v>
      </c>
      <c r="U496" t="s">
        <v>5062</v>
      </c>
      <c r="V496">
        <v>1833</v>
      </c>
      <c r="W496" t="s">
        <v>661</v>
      </c>
      <c r="X496" t="s">
        <v>109</v>
      </c>
      <c r="Y496" t="s">
        <v>109</v>
      </c>
      <c r="Z496" s="77" t="s">
        <v>257</v>
      </c>
      <c r="AA496" s="79">
        <v>1190</v>
      </c>
      <c r="AB496" s="79" t="s">
        <v>237</v>
      </c>
      <c r="AC496" t="s">
        <v>118</v>
      </c>
      <c r="AD496" s="77" t="s">
        <v>118</v>
      </c>
      <c r="AE496" t="s">
        <v>118</v>
      </c>
      <c r="AF496" t="s">
        <v>118</v>
      </c>
      <c r="AG496" t="s">
        <v>5795</v>
      </c>
      <c r="AH496" t="s">
        <v>118</v>
      </c>
      <c r="AI496" t="s">
        <v>5796</v>
      </c>
    </row>
    <row r="497" spans="1:35">
      <c r="A497">
        <v>316</v>
      </c>
      <c r="B497" t="s">
        <v>77</v>
      </c>
      <c r="C497">
        <v>5566294</v>
      </c>
      <c r="D497">
        <v>5566295</v>
      </c>
      <c r="E497" t="s">
        <v>5797</v>
      </c>
      <c r="F497" t="s">
        <v>223</v>
      </c>
      <c r="G497" s="77" t="s">
        <v>222</v>
      </c>
      <c r="H497" t="s">
        <v>5798</v>
      </c>
      <c r="I497" t="s">
        <v>5799</v>
      </c>
      <c r="J497" t="s">
        <v>5800</v>
      </c>
      <c r="K497" t="s">
        <v>5801</v>
      </c>
      <c r="L497" t="s">
        <v>5802</v>
      </c>
      <c r="M497" t="s">
        <v>5803</v>
      </c>
      <c r="N497" t="s">
        <v>5804</v>
      </c>
      <c r="O497" t="s">
        <v>4665</v>
      </c>
      <c r="P497" t="s">
        <v>2748</v>
      </c>
      <c r="Q497" t="s">
        <v>3257</v>
      </c>
      <c r="R497" s="77" t="s">
        <v>1659</v>
      </c>
      <c r="S497">
        <v>679</v>
      </c>
      <c r="T497" t="s">
        <v>68</v>
      </c>
      <c r="U497" t="s">
        <v>5062</v>
      </c>
      <c r="V497">
        <v>2</v>
      </c>
      <c r="W497" t="s">
        <v>404</v>
      </c>
      <c r="X497" t="s">
        <v>109</v>
      </c>
      <c r="Y497" t="s">
        <v>109</v>
      </c>
      <c r="Z497" s="77" t="s">
        <v>239</v>
      </c>
      <c r="AA497" s="79">
        <v>743</v>
      </c>
      <c r="AB497" s="79" t="s">
        <v>237</v>
      </c>
      <c r="AC497" t="s">
        <v>118</v>
      </c>
      <c r="AD497" s="77" t="s">
        <v>118</v>
      </c>
      <c r="AE497" t="s">
        <v>118</v>
      </c>
      <c r="AF497" t="s">
        <v>118</v>
      </c>
      <c r="AG497" t="s">
        <v>118</v>
      </c>
      <c r="AH497" t="s">
        <v>118</v>
      </c>
      <c r="AI497" t="s">
        <v>118</v>
      </c>
    </row>
    <row r="498" spans="1:35">
      <c r="A498">
        <v>318</v>
      </c>
      <c r="B498" t="s">
        <v>182</v>
      </c>
      <c r="C498">
        <v>118757272</v>
      </c>
      <c r="D498">
        <v>118757273</v>
      </c>
      <c r="E498" t="s">
        <v>5805</v>
      </c>
      <c r="F498" t="s">
        <v>222</v>
      </c>
      <c r="G498" s="77" t="s">
        <v>223</v>
      </c>
      <c r="H498" t="s">
        <v>5806</v>
      </c>
      <c r="I498" t="s">
        <v>5807</v>
      </c>
      <c r="J498" t="s">
        <v>5808</v>
      </c>
      <c r="K498" t="s">
        <v>5809</v>
      </c>
      <c r="L498" t="s">
        <v>4603</v>
      </c>
      <c r="M498" t="s">
        <v>463</v>
      </c>
      <c r="N498" t="s">
        <v>320</v>
      </c>
      <c r="O498" t="s">
        <v>3601</v>
      </c>
      <c r="P498" t="s">
        <v>5359</v>
      </c>
      <c r="Q498" t="s">
        <v>1436</v>
      </c>
      <c r="R498" s="77" t="s">
        <v>5810</v>
      </c>
      <c r="S498">
        <v>676</v>
      </c>
      <c r="T498" t="s">
        <v>255</v>
      </c>
      <c r="U498" t="s">
        <v>5072</v>
      </c>
      <c r="V498">
        <v>0</v>
      </c>
      <c r="W498" t="s">
        <v>2714</v>
      </c>
      <c r="X498" t="s">
        <v>109</v>
      </c>
      <c r="Y498" t="s">
        <v>109</v>
      </c>
      <c r="Z498" s="77" t="s">
        <v>239</v>
      </c>
      <c r="AA498" s="79">
        <v>469</v>
      </c>
      <c r="AB498" s="79" t="s">
        <v>237</v>
      </c>
      <c r="AC498" t="s">
        <v>118</v>
      </c>
      <c r="AD498" s="77" t="s">
        <v>118</v>
      </c>
      <c r="AE498" t="s">
        <v>118</v>
      </c>
      <c r="AF498" t="s">
        <v>118</v>
      </c>
      <c r="AG498" t="s">
        <v>118</v>
      </c>
      <c r="AH498" t="s">
        <v>118</v>
      </c>
      <c r="AI498" t="s">
        <v>118</v>
      </c>
    </row>
    <row r="499" spans="1:35">
      <c r="A499">
        <v>334</v>
      </c>
      <c r="B499" t="s">
        <v>147</v>
      </c>
      <c r="C499">
        <v>124684835</v>
      </c>
      <c r="D499">
        <v>124684836</v>
      </c>
      <c r="E499" t="s">
        <v>5811</v>
      </c>
      <c r="F499" t="s">
        <v>223</v>
      </c>
      <c r="G499" s="77" t="s">
        <v>261</v>
      </c>
      <c r="H499" t="s">
        <v>5812</v>
      </c>
      <c r="I499" t="s">
        <v>5813</v>
      </c>
      <c r="J499" t="s">
        <v>5814</v>
      </c>
      <c r="K499" t="s">
        <v>5815</v>
      </c>
      <c r="L499" t="s">
        <v>5816</v>
      </c>
      <c r="M499" t="s">
        <v>5817</v>
      </c>
      <c r="N499" t="s">
        <v>5818</v>
      </c>
      <c r="O499" t="s">
        <v>5819</v>
      </c>
      <c r="P499" t="s">
        <v>5820</v>
      </c>
      <c r="Q499" t="s">
        <v>5821</v>
      </c>
      <c r="R499" s="77" t="s">
        <v>5822</v>
      </c>
      <c r="S499">
        <v>666</v>
      </c>
      <c r="T499" t="s">
        <v>520</v>
      </c>
      <c r="U499" t="s">
        <v>5062</v>
      </c>
      <c r="V499">
        <v>706</v>
      </c>
      <c r="W499" t="s">
        <v>3118</v>
      </c>
      <c r="X499" t="s">
        <v>61</v>
      </c>
      <c r="Y499" t="s">
        <v>109</v>
      </c>
      <c r="Z499" s="77" t="s">
        <v>257</v>
      </c>
      <c r="AA499" s="79">
        <v>1224</v>
      </c>
      <c r="AB499" s="79" t="s">
        <v>237</v>
      </c>
      <c r="AC499" t="s">
        <v>118</v>
      </c>
      <c r="AD499" s="77" t="s">
        <v>118</v>
      </c>
      <c r="AE499" t="s">
        <v>118</v>
      </c>
      <c r="AF499" t="s">
        <v>118</v>
      </c>
      <c r="AG499" t="s">
        <v>118</v>
      </c>
      <c r="AH499" t="s">
        <v>118</v>
      </c>
      <c r="AI499" t="s">
        <v>118</v>
      </c>
    </row>
    <row r="500" spans="1:35">
      <c r="A500">
        <v>340</v>
      </c>
      <c r="B500" t="s">
        <v>75</v>
      </c>
      <c r="C500">
        <v>83245427</v>
      </c>
      <c r="D500">
        <v>83245428</v>
      </c>
      <c r="E500" t="s">
        <v>5823</v>
      </c>
      <c r="F500" t="s">
        <v>222</v>
      </c>
      <c r="G500" s="77" t="s">
        <v>261</v>
      </c>
      <c r="H500" t="s">
        <v>5824</v>
      </c>
      <c r="I500" t="s">
        <v>5825</v>
      </c>
      <c r="J500" t="s">
        <v>5826</v>
      </c>
      <c r="K500" t="s">
        <v>5827</v>
      </c>
      <c r="L500" t="s">
        <v>5828</v>
      </c>
      <c r="M500" t="s">
        <v>5829</v>
      </c>
      <c r="N500" t="s">
        <v>2113</v>
      </c>
      <c r="O500" t="s">
        <v>5830</v>
      </c>
      <c r="P500" t="s">
        <v>5831</v>
      </c>
      <c r="Q500" t="s">
        <v>5832</v>
      </c>
      <c r="R500" s="77" t="s">
        <v>4086</v>
      </c>
      <c r="S500">
        <v>660</v>
      </c>
      <c r="T500" t="s">
        <v>235</v>
      </c>
      <c r="U500" t="s">
        <v>5062</v>
      </c>
      <c r="V500">
        <v>1</v>
      </c>
      <c r="W500" t="s">
        <v>308</v>
      </c>
      <c r="X500" t="s">
        <v>109</v>
      </c>
      <c r="Y500" t="s">
        <v>109</v>
      </c>
      <c r="Z500" s="77" t="s">
        <v>239</v>
      </c>
      <c r="AA500" s="79">
        <v>232</v>
      </c>
      <c r="AB500" s="79" t="s">
        <v>237</v>
      </c>
      <c r="AC500" t="s">
        <v>118</v>
      </c>
      <c r="AD500" s="77" t="s">
        <v>118</v>
      </c>
      <c r="AE500" t="s">
        <v>118</v>
      </c>
      <c r="AF500" t="s">
        <v>118</v>
      </c>
      <c r="AG500" t="s">
        <v>118</v>
      </c>
      <c r="AH500" t="s">
        <v>118</v>
      </c>
      <c r="AI500" t="s">
        <v>118</v>
      </c>
    </row>
    <row r="501" spans="1:35">
      <c r="A501">
        <v>344</v>
      </c>
      <c r="B501" t="s">
        <v>60</v>
      </c>
      <c r="C501">
        <v>42042137</v>
      </c>
      <c r="D501">
        <v>42042138</v>
      </c>
      <c r="E501" t="s">
        <v>5833</v>
      </c>
      <c r="F501" t="s">
        <v>223</v>
      </c>
      <c r="G501" s="77" t="s">
        <v>243</v>
      </c>
      <c r="H501" t="s">
        <v>5834</v>
      </c>
      <c r="I501" t="s">
        <v>5835</v>
      </c>
      <c r="J501" t="s">
        <v>5836</v>
      </c>
      <c r="K501" t="s">
        <v>5837</v>
      </c>
      <c r="L501" t="s">
        <v>5838</v>
      </c>
      <c r="M501" t="s">
        <v>5839</v>
      </c>
      <c r="N501" t="s">
        <v>5840</v>
      </c>
      <c r="O501" t="s">
        <v>5841</v>
      </c>
      <c r="P501" t="s">
        <v>5842</v>
      </c>
      <c r="Q501" t="s">
        <v>5843</v>
      </c>
      <c r="R501" s="77" t="s">
        <v>3814</v>
      </c>
      <c r="S501">
        <v>657</v>
      </c>
      <c r="T501" t="s">
        <v>255</v>
      </c>
      <c r="U501" t="s">
        <v>5072</v>
      </c>
      <c r="V501">
        <v>0</v>
      </c>
      <c r="W501" t="s">
        <v>391</v>
      </c>
      <c r="X501" t="s">
        <v>109</v>
      </c>
      <c r="Y501" t="s">
        <v>109</v>
      </c>
      <c r="Z501" s="77" t="s">
        <v>239</v>
      </c>
      <c r="AA501" s="79">
        <v>504</v>
      </c>
      <c r="AB501" s="79" t="s">
        <v>237</v>
      </c>
      <c r="AC501" t="s">
        <v>118</v>
      </c>
      <c r="AD501" s="77" t="s">
        <v>118</v>
      </c>
      <c r="AE501" t="s">
        <v>118</v>
      </c>
      <c r="AF501" t="s">
        <v>118</v>
      </c>
      <c r="AG501" t="s">
        <v>5844</v>
      </c>
      <c r="AH501" t="s">
        <v>118</v>
      </c>
      <c r="AI501" t="s">
        <v>5845</v>
      </c>
    </row>
    <row r="502" spans="1:35">
      <c r="A502">
        <v>348</v>
      </c>
      <c r="B502" t="s">
        <v>220</v>
      </c>
      <c r="C502">
        <v>153829270</v>
      </c>
      <c r="D502">
        <v>153829271</v>
      </c>
      <c r="E502" t="s">
        <v>5846</v>
      </c>
      <c r="F502" t="s">
        <v>243</v>
      </c>
      <c r="G502" s="77" t="s">
        <v>222</v>
      </c>
      <c r="H502" t="s">
        <v>3386</v>
      </c>
      <c r="I502" t="s">
        <v>5847</v>
      </c>
      <c r="J502" t="s">
        <v>5848</v>
      </c>
      <c r="K502" t="s">
        <v>5849</v>
      </c>
      <c r="L502" t="s">
        <v>5850</v>
      </c>
      <c r="M502" t="s">
        <v>1457</v>
      </c>
      <c r="N502" t="s">
        <v>877</v>
      </c>
      <c r="O502" t="s">
        <v>5851</v>
      </c>
      <c r="P502" t="s">
        <v>5852</v>
      </c>
      <c r="Q502" t="s">
        <v>2180</v>
      </c>
      <c r="R502" s="77" t="s">
        <v>4944</v>
      </c>
      <c r="S502">
        <v>654</v>
      </c>
      <c r="T502" t="s">
        <v>273</v>
      </c>
      <c r="U502" t="s">
        <v>5062</v>
      </c>
      <c r="V502">
        <v>4</v>
      </c>
      <c r="W502" t="s">
        <v>643</v>
      </c>
      <c r="X502" t="s">
        <v>109</v>
      </c>
      <c r="Y502" t="s">
        <v>109</v>
      </c>
      <c r="Z502" s="77" t="s">
        <v>257</v>
      </c>
      <c r="AA502" s="79">
        <v>424</v>
      </c>
      <c r="AB502" s="79" t="s">
        <v>237</v>
      </c>
      <c r="AC502" t="s">
        <v>118</v>
      </c>
      <c r="AD502" s="77" t="s">
        <v>118</v>
      </c>
      <c r="AE502" t="s">
        <v>118</v>
      </c>
      <c r="AF502" t="s">
        <v>118</v>
      </c>
      <c r="AG502" t="s">
        <v>5765</v>
      </c>
      <c r="AH502" t="s">
        <v>118</v>
      </c>
      <c r="AI502" t="s">
        <v>5766</v>
      </c>
    </row>
    <row r="503" spans="1:35">
      <c r="A503">
        <v>350</v>
      </c>
      <c r="B503" t="s">
        <v>220</v>
      </c>
      <c r="C503">
        <v>153829273</v>
      </c>
      <c r="D503">
        <v>153829274</v>
      </c>
      <c r="E503" t="s">
        <v>5853</v>
      </c>
      <c r="F503" t="s">
        <v>261</v>
      </c>
      <c r="G503" s="77" t="s">
        <v>222</v>
      </c>
      <c r="H503" t="s">
        <v>1809</v>
      </c>
      <c r="I503" t="s">
        <v>5854</v>
      </c>
      <c r="J503" t="s">
        <v>5855</v>
      </c>
      <c r="K503" t="s">
        <v>5856</v>
      </c>
      <c r="L503" t="s">
        <v>5857</v>
      </c>
      <c r="M503" t="s">
        <v>5858</v>
      </c>
      <c r="N503" t="s">
        <v>1322</v>
      </c>
      <c r="O503" t="s">
        <v>1928</v>
      </c>
      <c r="P503" t="s">
        <v>5859</v>
      </c>
      <c r="Q503" t="s">
        <v>3043</v>
      </c>
      <c r="R503" s="77" t="s">
        <v>5860</v>
      </c>
      <c r="S503">
        <v>653</v>
      </c>
      <c r="T503" t="s">
        <v>273</v>
      </c>
      <c r="U503" t="s">
        <v>5062</v>
      </c>
      <c r="V503">
        <v>1</v>
      </c>
      <c r="W503" t="s">
        <v>1157</v>
      </c>
      <c r="X503" t="s">
        <v>109</v>
      </c>
      <c r="Y503" t="s">
        <v>109</v>
      </c>
      <c r="Z503" s="77" t="s">
        <v>239</v>
      </c>
      <c r="AA503" s="79">
        <v>1112</v>
      </c>
      <c r="AB503" s="79" t="s">
        <v>237</v>
      </c>
      <c r="AC503" t="s">
        <v>118</v>
      </c>
      <c r="AD503" s="77" t="s">
        <v>118</v>
      </c>
      <c r="AE503" t="s">
        <v>118</v>
      </c>
      <c r="AF503" t="s">
        <v>118</v>
      </c>
      <c r="AG503" t="s">
        <v>5765</v>
      </c>
      <c r="AH503" t="s">
        <v>118</v>
      </c>
      <c r="AI503" t="s">
        <v>5766</v>
      </c>
    </row>
    <row r="504" spans="1:35">
      <c r="A504">
        <v>362</v>
      </c>
      <c r="B504" t="s">
        <v>66</v>
      </c>
      <c r="C504">
        <v>7900498</v>
      </c>
      <c r="D504">
        <v>7900499</v>
      </c>
      <c r="E504" t="s">
        <v>5861</v>
      </c>
      <c r="F504" t="s">
        <v>223</v>
      </c>
      <c r="G504" s="77" t="s">
        <v>261</v>
      </c>
      <c r="H504" t="s">
        <v>4903</v>
      </c>
      <c r="I504" t="s">
        <v>5862</v>
      </c>
      <c r="J504" t="s">
        <v>5863</v>
      </c>
      <c r="K504" t="s">
        <v>5864</v>
      </c>
      <c r="L504" t="s">
        <v>5865</v>
      </c>
      <c r="M504" t="s">
        <v>5866</v>
      </c>
      <c r="N504" t="s">
        <v>5867</v>
      </c>
      <c r="O504" t="s">
        <v>5868</v>
      </c>
      <c r="P504" t="s">
        <v>2743</v>
      </c>
      <c r="Q504" t="s">
        <v>319</v>
      </c>
      <c r="R504" s="77" t="s">
        <v>2234</v>
      </c>
      <c r="S504">
        <v>637</v>
      </c>
      <c r="T504" t="s">
        <v>273</v>
      </c>
      <c r="U504" t="s">
        <v>5072</v>
      </c>
      <c r="V504">
        <v>4</v>
      </c>
      <c r="W504" t="s">
        <v>481</v>
      </c>
      <c r="X504" t="s">
        <v>109</v>
      </c>
      <c r="Y504" t="s">
        <v>109</v>
      </c>
      <c r="Z504" s="77" t="s">
        <v>257</v>
      </c>
      <c r="AA504" s="79">
        <v>1193</v>
      </c>
      <c r="AB504" s="79" t="s">
        <v>237</v>
      </c>
      <c r="AC504" t="s">
        <v>118</v>
      </c>
      <c r="AD504" s="77" t="s">
        <v>118</v>
      </c>
      <c r="AE504" t="s">
        <v>118</v>
      </c>
      <c r="AF504" t="s">
        <v>118</v>
      </c>
      <c r="AG504" t="s">
        <v>118</v>
      </c>
      <c r="AH504" t="s">
        <v>118</v>
      </c>
      <c r="AI504" t="s">
        <v>118</v>
      </c>
    </row>
    <row r="505" spans="1:35">
      <c r="A505">
        <v>364</v>
      </c>
      <c r="B505" t="s">
        <v>220</v>
      </c>
      <c r="C505">
        <v>113585738</v>
      </c>
      <c r="D505">
        <v>113585739</v>
      </c>
      <c r="E505" t="s">
        <v>5869</v>
      </c>
      <c r="F505" t="s">
        <v>261</v>
      </c>
      <c r="G505" s="77" t="s">
        <v>243</v>
      </c>
      <c r="H505" t="s">
        <v>2530</v>
      </c>
      <c r="I505" t="s">
        <v>5870</v>
      </c>
      <c r="J505" t="s">
        <v>1552</v>
      </c>
      <c r="K505" t="s">
        <v>5871</v>
      </c>
      <c r="L505" t="s">
        <v>5872</v>
      </c>
      <c r="M505" t="s">
        <v>3845</v>
      </c>
      <c r="N505" t="s">
        <v>5873</v>
      </c>
      <c r="O505" t="s">
        <v>380</v>
      </c>
      <c r="P505" t="s">
        <v>2949</v>
      </c>
      <c r="Q505" t="s">
        <v>5874</v>
      </c>
      <c r="R505" s="77" t="s">
        <v>5304</v>
      </c>
      <c r="S505">
        <v>635</v>
      </c>
      <c r="T505" t="s">
        <v>273</v>
      </c>
      <c r="U505" t="s">
        <v>5062</v>
      </c>
      <c r="V505">
        <v>0</v>
      </c>
      <c r="W505" t="s">
        <v>1131</v>
      </c>
      <c r="X505" t="s">
        <v>109</v>
      </c>
      <c r="Y505" t="s">
        <v>109</v>
      </c>
      <c r="Z505" s="77" t="s">
        <v>239</v>
      </c>
      <c r="AA505" s="79">
        <v>86</v>
      </c>
      <c r="AB505" s="79" t="s">
        <v>237</v>
      </c>
      <c r="AC505" t="s">
        <v>118</v>
      </c>
      <c r="AD505" s="77" t="s">
        <v>118</v>
      </c>
      <c r="AE505" t="s">
        <v>118</v>
      </c>
      <c r="AF505" t="s">
        <v>118</v>
      </c>
      <c r="AG505" t="s">
        <v>118</v>
      </c>
      <c r="AH505" t="s">
        <v>118</v>
      </c>
      <c r="AI505" t="s">
        <v>118</v>
      </c>
    </row>
    <row r="506" spans="1:35">
      <c r="A506">
        <v>370</v>
      </c>
      <c r="B506" t="s">
        <v>778</v>
      </c>
      <c r="C506">
        <v>36740494</v>
      </c>
      <c r="D506">
        <v>36740495</v>
      </c>
      <c r="E506" t="s">
        <v>5875</v>
      </c>
      <c r="F506" t="s">
        <v>261</v>
      </c>
      <c r="G506" s="77" t="s">
        <v>223</v>
      </c>
      <c r="H506" t="s">
        <v>5876</v>
      </c>
      <c r="I506" t="s">
        <v>5877</v>
      </c>
      <c r="J506" t="s">
        <v>5878</v>
      </c>
      <c r="K506" t="s">
        <v>5879</v>
      </c>
      <c r="L506" t="s">
        <v>5880</v>
      </c>
      <c r="M506" t="s">
        <v>5881</v>
      </c>
      <c r="N506" t="s">
        <v>5882</v>
      </c>
      <c r="O506" t="s">
        <v>5883</v>
      </c>
      <c r="P506" t="s">
        <v>5884</v>
      </c>
      <c r="Q506" t="s">
        <v>5885</v>
      </c>
      <c r="R506" s="77" t="s">
        <v>4753</v>
      </c>
      <c r="S506">
        <v>632</v>
      </c>
      <c r="T506" t="s">
        <v>235</v>
      </c>
      <c r="U506" t="s">
        <v>5072</v>
      </c>
      <c r="V506">
        <v>0</v>
      </c>
      <c r="W506" t="s">
        <v>3410</v>
      </c>
      <c r="X506" t="s">
        <v>109</v>
      </c>
      <c r="Y506" t="s">
        <v>109</v>
      </c>
      <c r="Z506" s="77" t="s">
        <v>257</v>
      </c>
      <c r="AA506" s="79">
        <v>382</v>
      </c>
      <c r="AB506" s="79" t="s">
        <v>237</v>
      </c>
      <c r="AC506" t="s">
        <v>118</v>
      </c>
      <c r="AD506" s="77" t="s">
        <v>118</v>
      </c>
      <c r="AE506" t="s">
        <v>118</v>
      </c>
      <c r="AF506" t="s">
        <v>118</v>
      </c>
      <c r="AG506" t="s">
        <v>118</v>
      </c>
      <c r="AH506" t="s">
        <v>118</v>
      </c>
      <c r="AI506" t="s">
        <v>118</v>
      </c>
    </row>
    <row r="507" spans="1:35">
      <c r="A507">
        <v>372</v>
      </c>
      <c r="B507" t="s">
        <v>116</v>
      </c>
      <c r="C507">
        <v>10528604</v>
      </c>
      <c r="D507">
        <v>10528605</v>
      </c>
      <c r="E507" t="s">
        <v>5886</v>
      </c>
      <c r="F507" t="s">
        <v>243</v>
      </c>
      <c r="G507" s="77" t="s">
        <v>222</v>
      </c>
      <c r="H507" t="s">
        <v>5887</v>
      </c>
      <c r="I507" t="s">
        <v>5888</v>
      </c>
      <c r="J507" t="s">
        <v>5889</v>
      </c>
      <c r="K507" t="s">
        <v>5890</v>
      </c>
      <c r="L507" t="s">
        <v>5891</v>
      </c>
      <c r="M507" t="s">
        <v>5892</v>
      </c>
      <c r="N507" t="s">
        <v>5893</v>
      </c>
      <c r="O507" t="s">
        <v>5894</v>
      </c>
      <c r="P507" t="s">
        <v>5895</v>
      </c>
      <c r="Q507" t="s">
        <v>5896</v>
      </c>
      <c r="R507" s="77" t="s">
        <v>5897</v>
      </c>
      <c r="S507">
        <v>630</v>
      </c>
      <c r="T507" t="s">
        <v>235</v>
      </c>
      <c r="U507" t="s">
        <v>5062</v>
      </c>
      <c r="V507">
        <v>30698</v>
      </c>
      <c r="W507" t="s">
        <v>451</v>
      </c>
      <c r="X507" t="s">
        <v>109</v>
      </c>
      <c r="Y507" t="s">
        <v>109</v>
      </c>
      <c r="Z507" s="77" t="s">
        <v>257</v>
      </c>
      <c r="AA507" s="79">
        <v>331</v>
      </c>
      <c r="AB507" s="79" t="s">
        <v>237</v>
      </c>
      <c r="AC507" t="s">
        <v>118</v>
      </c>
      <c r="AD507" s="77" t="s">
        <v>118</v>
      </c>
      <c r="AE507" t="s">
        <v>118</v>
      </c>
      <c r="AF507" t="s">
        <v>118</v>
      </c>
      <c r="AG507" t="s">
        <v>5898</v>
      </c>
      <c r="AH507" t="s">
        <v>118</v>
      </c>
      <c r="AI507" t="s">
        <v>5899</v>
      </c>
    </row>
    <row r="508" spans="1:35">
      <c r="A508">
        <v>376</v>
      </c>
      <c r="B508" t="s">
        <v>74</v>
      </c>
      <c r="C508">
        <v>10842414</v>
      </c>
      <c r="D508">
        <v>10842415</v>
      </c>
      <c r="E508" t="s">
        <v>5900</v>
      </c>
      <c r="F508" t="s">
        <v>243</v>
      </c>
      <c r="G508" s="77" t="s">
        <v>222</v>
      </c>
      <c r="H508" t="s">
        <v>1189</v>
      </c>
      <c r="I508" t="s">
        <v>3953</v>
      </c>
      <c r="J508" t="s">
        <v>5901</v>
      </c>
      <c r="K508" t="s">
        <v>5902</v>
      </c>
      <c r="L508" t="s">
        <v>5903</v>
      </c>
      <c r="M508" t="s">
        <v>5904</v>
      </c>
      <c r="N508" t="s">
        <v>5905</v>
      </c>
      <c r="O508" t="s">
        <v>3787</v>
      </c>
      <c r="P508" t="s">
        <v>5906</v>
      </c>
      <c r="Q508" t="s">
        <v>5907</v>
      </c>
      <c r="R508" s="77" t="s">
        <v>5908</v>
      </c>
      <c r="S508">
        <v>627</v>
      </c>
      <c r="T508" t="s">
        <v>273</v>
      </c>
      <c r="U508" t="s">
        <v>5062</v>
      </c>
      <c r="V508">
        <v>14023</v>
      </c>
      <c r="W508" t="s">
        <v>1541</v>
      </c>
      <c r="X508" t="s">
        <v>109</v>
      </c>
      <c r="Y508" t="s">
        <v>109</v>
      </c>
      <c r="Z508" s="77" t="s">
        <v>257</v>
      </c>
      <c r="AA508" s="79">
        <v>1078</v>
      </c>
      <c r="AB508" s="79" t="s">
        <v>237</v>
      </c>
      <c r="AC508" t="s">
        <v>118</v>
      </c>
      <c r="AD508" s="77" t="s">
        <v>118</v>
      </c>
      <c r="AE508" t="s">
        <v>118</v>
      </c>
      <c r="AF508" t="s">
        <v>118</v>
      </c>
      <c r="AG508" t="s">
        <v>118</v>
      </c>
      <c r="AH508" t="s">
        <v>118</v>
      </c>
      <c r="AI508" t="s">
        <v>118</v>
      </c>
    </row>
    <row r="509" spans="1:35">
      <c r="A509">
        <v>377</v>
      </c>
      <c r="B509" t="s">
        <v>155</v>
      </c>
      <c r="C509">
        <v>136002156</v>
      </c>
      <c r="D509">
        <v>136002157</v>
      </c>
      <c r="E509" t="s">
        <v>5909</v>
      </c>
      <c r="F509" t="s">
        <v>243</v>
      </c>
      <c r="G509" s="77" t="s">
        <v>222</v>
      </c>
      <c r="H509" t="s">
        <v>5910</v>
      </c>
      <c r="I509" t="s">
        <v>5911</v>
      </c>
      <c r="J509" t="s">
        <v>5912</v>
      </c>
      <c r="K509" t="s">
        <v>5913</v>
      </c>
      <c r="L509" t="s">
        <v>1441</v>
      </c>
      <c r="M509" t="s">
        <v>5914</v>
      </c>
      <c r="N509" t="s">
        <v>5915</v>
      </c>
      <c r="O509" t="s">
        <v>5916</v>
      </c>
      <c r="P509" t="s">
        <v>790</v>
      </c>
      <c r="Q509" t="s">
        <v>2960</v>
      </c>
      <c r="R509" s="77" t="s">
        <v>5917</v>
      </c>
      <c r="S509">
        <v>627</v>
      </c>
      <c r="T509" t="s">
        <v>255</v>
      </c>
      <c r="U509" t="s">
        <v>5062</v>
      </c>
      <c r="V509">
        <v>4</v>
      </c>
      <c r="W509" t="s">
        <v>643</v>
      </c>
      <c r="X509" t="s">
        <v>109</v>
      </c>
      <c r="Y509" t="s">
        <v>109</v>
      </c>
      <c r="Z509" s="77" t="s">
        <v>257</v>
      </c>
      <c r="AA509" s="79">
        <v>695</v>
      </c>
      <c r="AB509" s="79" t="s">
        <v>237</v>
      </c>
      <c r="AC509" t="s">
        <v>118</v>
      </c>
      <c r="AD509" s="77" t="s">
        <v>118</v>
      </c>
      <c r="AE509" t="s">
        <v>118</v>
      </c>
      <c r="AF509" t="s">
        <v>118</v>
      </c>
      <c r="AG509" t="s">
        <v>5918</v>
      </c>
      <c r="AH509" t="s">
        <v>118</v>
      </c>
      <c r="AI509" t="s">
        <v>5919</v>
      </c>
    </row>
    <row r="510" spans="1:35">
      <c r="A510">
        <v>382</v>
      </c>
      <c r="B510" t="s">
        <v>155</v>
      </c>
      <c r="C510">
        <v>87185974</v>
      </c>
      <c r="D510">
        <v>87185975</v>
      </c>
      <c r="E510" t="s">
        <v>5920</v>
      </c>
      <c r="F510" t="s">
        <v>261</v>
      </c>
      <c r="G510" s="77" t="s">
        <v>243</v>
      </c>
      <c r="H510" t="s">
        <v>5921</v>
      </c>
      <c r="I510" t="s">
        <v>5922</v>
      </c>
      <c r="J510" t="s">
        <v>5923</v>
      </c>
      <c r="K510" t="s">
        <v>5924</v>
      </c>
      <c r="L510" t="s">
        <v>5925</v>
      </c>
      <c r="M510" t="s">
        <v>5926</v>
      </c>
      <c r="N510" t="s">
        <v>5927</v>
      </c>
      <c r="O510" t="s">
        <v>5928</v>
      </c>
      <c r="P510" t="s">
        <v>2675</v>
      </c>
      <c r="Q510" t="s">
        <v>5929</v>
      </c>
      <c r="R510" s="77" t="s">
        <v>5930</v>
      </c>
      <c r="S510">
        <v>623</v>
      </c>
      <c r="T510" t="s">
        <v>68</v>
      </c>
      <c r="U510" t="s">
        <v>5062</v>
      </c>
      <c r="V510">
        <v>1630</v>
      </c>
      <c r="W510" t="s">
        <v>293</v>
      </c>
      <c r="X510" t="s">
        <v>109</v>
      </c>
      <c r="Y510" t="s">
        <v>109</v>
      </c>
      <c r="Z510" s="77" t="s">
        <v>239</v>
      </c>
      <c r="AA510" s="79">
        <v>923</v>
      </c>
      <c r="AB510" s="79" t="s">
        <v>237</v>
      </c>
      <c r="AC510" t="s">
        <v>118</v>
      </c>
      <c r="AD510" s="77" t="s">
        <v>118</v>
      </c>
      <c r="AE510" t="s">
        <v>118</v>
      </c>
      <c r="AF510" t="s">
        <v>118</v>
      </c>
      <c r="AG510" t="s">
        <v>5931</v>
      </c>
      <c r="AH510" t="s">
        <v>118</v>
      </c>
      <c r="AI510" t="s">
        <v>5932</v>
      </c>
    </row>
    <row r="511" spans="1:35">
      <c r="A511">
        <v>389</v>
      </c>
      <c r="B511" t="s">
        <v>66</v>
      </c>
      <c r="C511">
        <v>78684748</v>
      </c>
      <c r="D511">
        <v>78684749</v>
      </c>
      <c r="E511" t="s">
        <v>5933</v>
      </c>
      <c r="F511" t="s">
        <v>261</v>
      </c>
      <c r="G511" s="77" t="s">
        <v>222</v>
      </c>
      <c r="H511" t="s">
        <v>356</v>
      </c>
      <c r="I511" t="s">
        <v>5934</v>
      </c>
      <c r="J511" t="s">
        <v>3166</v>
      </c>
      <c r="K511" t="s">
        <v>5935</v>
      </c>
      <c r="L511" t="s">
        <v>5936</v>
      </c>
      <c r="M511" t="s">
        <v>5937</v>
      </c>
      <c r="N511" t="s">
        <v>5312</v>
      </c>
      <c r="O511" t="s">
        <v>5938</v>
      </c>
      <c r="P511" t="s">
        <v>5939</v>
      </c>
      <c r="Q511" t="s">
        <v>934</v>
      </c>
      <c r="R511" s="77" t="s">
        <v>5940</v>
      </c>
      <c r="S511">
        <v>617</v>
      </c>
      <c r="T511" t="s">
        <v>273</v>
      </c>
      <c r="U511" t="s">
        <v>5062</v>
      </c>
      <c r="V511">
        <v>2169</v>
      </c>
      <c r="W511" t="s">
        <v>1021</v>
      </c>
      <c r="X511" t="s">
        <v>109</v>
      </c>
      <c r="Y511" t="s">
        <v>109</v>
      </c>
      <c r="Z511" s="77" t="s">
        <v>239</v>
      </c>
      <c r="AA511" s="79">
        <v>1099</v>
      </c>
      <c r="AB511" s="79" t="s">
        <v>206</v>
      </c>
      <c r="AC511" t="s">
        <v>5941</v>
      </c>
      <c r="AD511" s="77" t="s">
        <v>5942</v>
      </c>
      <c r="AE511" t="s">
        <v>118</v>
      </c>
      <c r="AF511" t="s">
        <v>118</v>
      </c>
      <c r="AG511" t="s">
        <v>118</v>
      </c>
      <c r="AH511" t="s">
        <v>118</v>
      </c>
      <c r="AI511" t="s">
        <v>118</v>
      </c>
    </row>
    <row r="512" spans="1:35">
      <c r="A512">
        <v>390</v>
      </c>
      <c r="B512" t="s">
        <v>648</v>
      </c>
      <c r="C512">
        <v>27652179</v>
      </c>
      <c r="D512">
        <v>27652180</v>
      </c>
      <c r="E512" t="s">
        <v>5943</v>
      </c>
      <c r="F512" t="s">
        <v>223</v>
      </c>
      <c r="G512" s="77" t="s">
        <v>222</v>
      </c>
      <c r="H512" t="s">
        <v>5944</v>
      </c>
      <c r="I512" t="s">
        <v>5945</v>
      </c>
      <c r="J512" t="s">
        <v>5946</v>
      </c>
      <c r="K512" t="s">
        <v>5947</v>
      </c>
      <c r="L512" t="s">
        <v>5948</v>
      </c>
      <c r="M512" t="s">
        <v>5949</v>
      </c>
      <c r="N512" t="s">
        <v>1035</v>
      </c>
      <c r="O512" t="s">
        <v>5950</v>
      </c>
      <c r="P512" t="s">
        <v>5951</v>
      </c>
      <c r="Q512" t="s">
        <v>5952</v>
      </c>
      <c r="R512" s="77" t="s">
        <v>5953</v>
      </c>
      <c r="S512">
        <v>617</v>
      </c>
      <c r="T512" t="s">
        <v>273</v>
      </c>
      <c r="U512" t="s">
        <v>5062</v>
      </c>
      <c r="V512">
        <v>5</v>
      </c>
      <c r="W512" t="s">
        <v>746</v>
      </c>
      <c r="X512" t="s">
        <v>109</v>
      </c>
      <c r="Y512" t="s">
        <v>109</v>
      </c>
      <c r="Z512" s="77" t="s">
        <v>239</v>
      </c>
      <c r="AA512" s="79">
        <v>221</v>
      </c>
      <c r="AB512" s="79" t="s">
        <v>237</v>
      </c>
      <c r="AC512" t="s">
        <v>118</v>
      </c>
      <c r="AD512" s="77" t="s">
        <v>118</v>
      </c>
      <c r="AE512" t="s">
        <v>118</v>
      </c>
      <c r="AF512" t="s">
        <v>118</v>
      </c>
      <c r="AG512" t="s">
        <v>118</v>
      </c>
      <c r="AH512" t="s">
        <v>118</v>
      </c>
      <c r="AI512" t="s">
        <v>118</v>
      </c>
    </row>
    <row r="513" spans="1:35">
      <c r="A513">
        <v>392</v>
      </c>
      <c r="B513" t="s">
        <v>60</v>
      </c>
      <c r="C513">
        <v>40787992</v>
      </c>
      <c r="D513">
        <v>40787993</v>
      </c>
      <c r="E513" t="s">
        <v>5954</v>
      </c>
      <c r="F513" t="s">
        <v>261</v>
      </c>
      <c r="G513" s="77" t="s">
        <v>223</v>
      </c>
      <c r="H513" t="s">
        <v>5955</v>
      </c>
      <c r="I513" t="s">
        <v>5956</v>
      </c>
      <c r="J513" t="s">
        <v>5957</v>
      </c>
      <c r="K513" t="s">
        <v>5958</v>
      </c>
      <c r="L513" t="s">
        <v>500</v>
      </c>
      <c r="M513" t="s">
        <v>3872</v>
      </c>
      <c r="N513" t="s">
        <v>5959</v>
      </c>
      <c r="O513" t="s">
        <v>5960</v>
      </c>
      <c r="P513" t="s">
        <v>2693</v>
      </c>
      <c r="Q513" t="s">
        <v>5961</v>
      </c>
      <c r="R513" s="77" t="s">
        <v>5962</v>
      </c>
      <c r="S513">
        <v>614</v>
      </c>
      <c r="T513" t="s">
        <v>255</v>
      </c>
      <c r="U513" t="s">
        <v>5072</v>
      </c>
      <c r="V513">
        <v>1</v>
      </c>
      <c r="W513" t="s">
        <v>376</v>
      </c>
      <c r="X513" t="s">
        <v>109</v>
      </c>
      <c r="Y513" t="s">
        <v>109</v>
      </c>
      <c r="Z513" s="77" t="s">
        <v>257</v>
      </c>
      <c r="AA513" s="79">
        <v>1131</v>
      </c>
      <c r="AB513" s="79" t="s">
        <v>237</v>
      </c>
      <c r="AC513" t="s">
        <v>118</v>
      </c>
      <c r="AD513" s="77" t="s">
        <v>118</v>
      </c>
      <c r="AE513" t="s">
        <v>118</v>
      </c>
      <c r="AF513" t="s">
        <v>118</v>
      </c>
      <c r="AG513" t="s">
        <v>118</v>
      </c>
      <c r="AH513" t="s">
        <v>118</v>
      </c>
      <c r="AI513" t="s">
        <v>118</v>
      </c>
    </row>
    <row r="514" spans="1:35">
      <c r="A514">
        <v>399</v>
      </c>
      <c r="B514" t="s">
        <v>73</v>
      </c>
      <c r="C514">
        <v>147635241</v>
      </c>
      <c r="D514">
        <v>147635242</v>
      </c>
      <c r="E514" t="s">
        <v>5963</v>
      </c>
      <c r="F514" t="s">
        <v>243</v>
      </c>
      <c r="G514" s="77" t="s">
        <v>261</v>
      </c>
      <c r="H514" t="s">
        <v>2009</v>
      </c>
      <c r="I514" t="s">
        <v>5964</v>
      </c>
      <c r="J514" t="s">
        <v>291</v>
      </c>
      <c r="K514" t="s">
        <v>5965</v>
      </c>
      <c r="L514" t="s">
        <v>5966</v>
      </c>
      <c r="M514" t="s">
        <v>5967</v>
      </c>
      <c r="N514" t="s">
        <v>5968</v>
      </c>
      <c r="O514" t="s">
        <v>332</v>
      </c>
      <c r="P514" t="s">
        <v>5969</v>
      </c>
      <c r="Q514" t="s">
        <v>5970</v>
      </c>
      <c r="R514" s="77" t="s">
        <v>5971</v>
      </c>
      <c r="S514">
        <v>612</v>
      </c>
      <c r="T514" t="s">
        <v>1838</v>
      </c>
      <c r="U514" t="s">
        <v>5062</v>
      </c>
      <c r="V514">
        <v>0</v>
      </c>
      <c r="W514" t="s">
        <v>915</v>
      </c>
      <c r="X514" t="s">
        <v>109</v>
      </c>
      <c r="Y514" t="s">
        <v>109</v>
      </c>
      <c r="Z514" s="77" t="s">
        <v>239</v>
      </c>
      <c r="AA514" s="79">
        <v>885</v>
      </c>
      <c r="AB514" s="79" t="s">
        <v>237</v>
      </c>
      <c r="AC514" t="s">
        <v>118</v>
      </c>
      <c r="AD514" s="77" t="s">
        <v>118</v>
      </c>
      <c r="AE514" t="s">
        <v>118</v>
      </c>
      <c r="AF514" t="s">
        <v>118</v>
      </c>
      <c r="AG514" t="s">
        <v>118</v>
      </c>
      <c r="AH514" t="s">
        <v>118</v>
      </c>
      <c r="AI514" t="s">
        <v>118</v>
      </c>
    </row>
    <row r="515" spans="1:35">
      <c r="A515">
        <v>400</v>
      </c>
      <c r="B515" t="s">
        <v>220</v>
      </c>
      <c r="C515">
        <v>127357360</v>
      </c>
      <c r="D515">
        <v>127357361</v>
      </c>
      <c r="E515" t="s">
        <v>5972</v>
      </c>
      <c r="F515" t="s">
        <v>261</v>
      </c>
      <c r="G515" s="77" t="s">
        <v>222</v>
      </c>
      <c r="H515" t="s">
        <v>333</v>
      </c>
      <c r="I515" t="s">
        <v>5973</v>
      </c>
      <c r="J515" t="s">
        <v>5974</v>
      </c>
      <c r="K515" t="s">
        <v>2183</v>
      </c>
      <c r="L515" t="s">
        <v>1499</v>
      </c>
      <c r="M515" t="s">
        <v>5975</v>
      </c>
      <c r="N515" t="s">
        <v>5976</v>
      </c>
      <c r="O515" t="s">
        <v>5977</v>
      </c>
      <c r="P515" t="s">
        <v>5978</v>
      </c>
      <c r="Q515" t="s">
        <v>2422</v>
      </c>
      <c r="R515" s="77" t="s">
        <v>2910</v>
      </c>
      <c r="S515">
        <v>612</v>
      </c>
      <c r="T515" t="s">
        <v>68</v>
      </c>
      <c r="U515" t="s">
        <v>5062</v>
      </c>
      <c r="V515">
        <v>1</v>
      </c>
      <c r="W515" t="s">
        <v>376</v>
      </c>
      <c r="X515" t="s">
        <v>109</v>
      </c>
      <c r="Y515" t="s">
        <v>109</v>
      </c>
      <c r="Z515" s="77" t="s">
        <v>239</v>
      </c>
      <c r="AA515" s="79">
        <v>934</v>
      </c>
      <c r="AB515" s="79" t="s">
        <v>237</v>
      </c>
      <c r="AC515" t="s">
        <v>118</v>
      </c>
      <c r="AD515" s="77" t="s">
        <v>118</v>
      </c>
      <c r="AE515" t="s">
        <v>118</v>
      </c>
      <c r="AF515" t="s">
        <v>118</v>
      </c>
      <c r="AG515" t="s">
        <v>118</v>
      </c>
      <c r="AH515" t="s">
        <v>118</v>
      </c>
      <c r="AI515" t="s">
        <v>118</v>
      </c>
    </row>
    <row r="516" spans="1:35">
      <c r="A516">
        <v>403</v>
      </c>
      <c r="B516" t="s">
        <v>648</v>
      </c>
      <c r="C516">
        <v>113393872</v>
      </c>
      <c r="D516">
        <v>113393873</v>
      </c>
      <c r="E516" t="s">
        <v>5979</v>
      </c>
      <c r="F516" t="s">
        <v>222</v>
      </c>
      <c r="G516" s="77" t="s">
        <v>261</v>
      </c>
      <c r="H516" t="s">
        <v>2950</v>
      </c>
      <c r="I516" t="s">
        <v>5980</v>
      </c>
      <c r="J516" t="s">
        <v>5981</v>
      </c>
      <c r="K516" t="s">
        <v>5982</v>
      </c>
      <c r="L516" t="s">
        <v>5313</v>
      </c>
      <c r="M516" t="s">
        <v>5983</v>
      </c>
      <c r="N516" t="s">
        <v>5984</v>
      </c>
      <c r="O516" t="s">
        <v>1165</v>
      </c>
      <c r="P516" t="s">
        <v>5985</v>
      </c>
      <c r="Q516" t="s">
        <v>5986</v>
      </c>
      <c r="R516" s="77" t="s">
        <v>5987</v>
      </c>
      <c r="S516">
        <v>610</v>
      </c>
      <c r="T516" t="s">
        <v>235</v>
      </c>
      <c r="U516" t="s">
        <v>5062</v>
      </c>
      <c r="V516">
        <v>0</v>
      </c>
      <c r="W516" t="s">
        <v>238</v>
      </c>
      <c r="X516" t="s">
        <v>109</v>
      </c>
      <c r="Y516" t="s">
        <v>109</v>
      </c>
      <c r="Z516" s="77" t="s">
        <v>239</v>
      </c>
      <c r="AA516" s="79">
        <v>238</v>
      </c>
      <c r="AB516" s="79" t="s">
        <v>237</v>
      </c>
      <c r="AC516" t="s">
        <v>118</v>
      </c>
      <c r="AD516" s="77" t="s">
        <v>118</v>
      </c>
      <c r="AE516" t="s">
        <v>118</v>
      </c>
      <c r="AF516" t="s">
        <v>118</v>
      </c>
      <c r="AG516" t="s">
        <v>5988</v>
      </c>
      <c r="AH516" t="s">
        <v>118</v>
      </c>
      <c r="AI516" t="s">
        <v>5989</v>
      </c>
    </row>
    <row r="517" spans="1:35">
      <c r="A517">
        <v>404</v>
      </c>
      <c r="B517" t="s">
        <v>151</v>
      </c>
      <c r="C517">
        <v>77185170</v>
      </c>
      <c r="D517">
        <v>77185171</v>
      </c>
      <c r="E517" t="s">
        <v>5990</v>
      </c>
      <c r="F517" t="s">
        <v>261</v>
      </c>
      <c r="G517" s="77" t="s">
        <v>222</v>
      </c>
      <c r="H517" t="s">
        <v>5991</v>
      </c>
      <c r="I517" t="s">
        <v>5992</v>
      </c>
      <c r="J517" t="s">
        <v>5993</v>
      </c>
      <c r="K517" t="s">
        <v>5994</v>
      </c>
      <c r="L517" t="s">
        <v>5995</v>
      </c>
      <c r="M517" t="s">
        <v>2112</v>
      </c>
      <c r="N517" t="s">
        <v>5733</v>
      </c>
      <c r="O517" t="s">
        <v>5996</v>
      </c>
      <c r="P517" t="s">
        <v>5997</v>
      </c>
      <c r="Q517" t="s">
        <v>1826</v>
      </c>
      <c r="R517" s="77" t="s">
        <v>1772</v>
      </c>
      <c r="S517">
        <v>609</v>
      </c>
      <c r="T517" t="s">
        <v>1838</v>
      </c>
      <c r="U517" t="s">
        <v>5072</v>
      </c>
      <c r="V517">
        <v>0</v>
      </c>
      <c r="W517" t="s">
        <v>1257</v>
      </c>
      <c r="X517" t="s">
        <v>109</v>
      </c>
      <c r="Y517" t="s">
        <v>109</v>
      </c>
      <c r="Z517" s="77" t="s">
        <v>239</v>
      </c>
      <c r="AA517" s="79">
        <v>410</v>
      </c>
      <c r="AB517" s="79" t="s">
        <v>237</v>
      </c>
      <c r="AC517" t="s">
        <v>118</v>
      </c>
      <c r="AD517" s="77" t="s">
        <v>118</v>
      </c>
      <c r="AE517" t="s">
        <v>118</v>
      </c>
      <c r="AF517" t="s">
        <v>118</v>
      </c>
      <c r="AG517" t="s">
        <v>5998</v>
      </c>
      <c r="AH517" t="s">
        <v>118</v>
      </c>
      <c r="AI517" t="s">
        <v>5999</v>
      </c>
    </row>
    <row r="518" spans="1:35">
      <c r="A518">
        <v>405</v>
      </c>
      <c r="B518" t="s">
        <v>77</v>
      </c>
      <c r="C518">
        <v>10934469</v>
      </c>
      <c r="D518">
        <v>10934470</v>
      </c>
      <c r="E518" t="s">
        <v>6000</v>
      </c>
      <c r="F518" t="s">
        <v>243</v>
      </c>
      <c r="G518" s="77" t="s">
        <v>261</v>
      </c>
      <c r="H518" t="s">
        <v>6001</v>
      </c>
      <c r="I518" t="s">
        <v>6002</v>
      </c>
      <c r="J518" t="s">
        <v>6003</v>
      </c>
      <c r="K518" t="s">
        <v>6004</v>
      </c>
      <c r="L518" t="s">
        <v>4968</v>
      </c>
      <c r="M518" t="s">
        <v>5029</v>
      </c>
      <c r="N518" t="s">
        <v>1152</v>
      </c>
      <c r="O518" t="s">
        <v>2709</v>
      </c>
      <c r="P518" t="s">
        <v>2388</v>
      </c>
      <c r="Q518" t="s">
        <v>6005</v>
      </c>
      <c r="R518" s="77" t="s">
        <v>6006</v>
      </c>
      <c r="S518">
        <v>608</v>
      </c>
      <c r="T518" t="s">
        <v>235</v>
      </c>
      <c r="U518" t="s">
        <v>5062</v>
      </c>
      <c r="V518">
        <v>10625</v>
      </c>
      <c r="W518" t="s">
        <v>451</v>
      </c>
      <c r="X518" t="s">
        <v>109</v>
      </c>
      <c r="Y518" t="s">
        <v>109</v>
      </c>
      <c r="Z518" s="77" t="s">
        <v>239</v>
      </c>
      <c r="AA518" s="79">
        <v>1162</v>
      </c>
      <c r="AB518" s="79" t="s">
        <v>237</v>
      </c>
      <c r="AC518" t="s">
        <v>118</v>
      </c>
      <c r="AD518" s="77" t="s">
        <v>118</v>
      </c>
      <c r="AE518" t="s">
        <v>118</v>
      </c>
      <c r="AF518" t="s">
        <v>118</v>
      </c>
      <c r="AG518" t="s">
        <v>118</v>
      </c>
      <c r="AH518" t="s">
        <v>118</v>
      </c>
      <c r="AI518" t="s">
        <v>118</v>
      </c>
    </row>
    <row r="519" spans="1:35">
      <c r="A519">
        <v>409</v>
      </c>
      <c r="B519" t="s">
        <v>182</v>
      </c>
      <c r="C519">
        <v>54600135</v>
      </c>
      <c r="D519">
        <v>54600136</v>
      </c>
      <c r="E519" t="s">
        <v>6007</v>
      </c>
      <c r="F519" t="s">
        <v>243</v>
      </c>
      <c r="G519" s="77" t="s">
        <v>222</v>
      </c>
      <c r="H519" t="s">
        <v>6008</v>
      </c>
      <c r="I519" t="s">
        <v>6009</v>
      </c>
      <c r="J519" t="s">
        <v>6010</v>
      </c>
      <c r="K519" t="s">
        <v>6011</v>
      </c>
      <c r="L519" t="s">
        <v>6012</v>
      </c>
      <c r="M519" t="s">
        <v>6013</v>
      </c>
      <c r="N519" t="s">
        <v>6014</v>
      </c>
      <c r="O519" t="s">
        <v>6015</v>
      </c>
      <c r="P519" t="s">
        <v>6016</v>
      </c>
      <c r="Q519" t="s">
        <v>6017</v>
      </c>
      <c r="R519" s="77" t="s">
        <v>6018</v>
      </c>
      <c r="S519">
        <v>601</v>
      </c>
      <c r="T519" t="s">
        <v>273</v>
      </c>
      <c r="U519" t="s">
        <v>5072</v>
      </c>
      <c r="V519">
        <v>3</v>
      </c>
      <c r="W519" t="s">
        <v>1194</v>
      </c>
      <c r="X519" t="s">
        <v>109</v>
      </c>
      <c r="Y519" t="s">
        <v>109</v>
      </c>
      <c r="Z519" s="77" t="s">
        <v>257</v>
      </c>
      <c r="AA519" s="79">
        <v>573</v>
      </c>
      <c r="AB519" s="79" t="s">
        <v>237</v>
      </c>
      <c r="AC519" t="s">
        <v>118</v>
      </c>
      <c r="AD519" s="77" t="s">
        <v>118</v>
      </c>
      <c r="AE519" t="s">
        <v>118</v>
      </c>
      <c r="AF519" t="s">
        <v>118</v>
      </c>
      <c r="AG519" t="s">
        <v>118</v>
      </c>
      <c r="AH519" t="s">
        <v>118</v>
      </c>
      <c r="AI519" t="s">
        <v>6019</v>
      </c>
    </row>
    <row r="520" spans="1:35">
      <c r="A520">
        <v>420</v>
      </c>
      <c r="B520" t="s">
        <v>648</v>
      </c>
      <c r="C520">
        <v>113081338</v>
      </c>
      <c r="D520">
        <v>113081339</v>
      </c>
      <c r="E520" t="s">
        <v>6020</v>
      </c>
      <c r="F520" t="s">
        <v>223</v>
      </c>
      <c r="G520" s="77" t="s">
        <v>243</v>
      </c>
      <c r="H520" t="s">
        <v>6021</v>
      </c>
      <c r="I520" t="s">
        <v>6022</v>
      </c>
      <c r="J520" t="s">
        <v>6023</v>
      </c>
      <c r="K520" t="s">
        <v>6024</v>
      </c>
      <c r="L520" t="s">
        <v>6025</v>
      </c>
      <c r="M520" t="s">
        <v>6026</v>
      </c>
      <c r="N520" t="s">
        <v>6027</v>
      </c>
      <c r="O520" t="s">
        <v>6028</v>
      </c>
      <c r="P520" t="s">
        <v>6029</v>
      </c>
      <c r="Q520" t="s">
        <v>6030</v>
      </c>
      <c r="R520" s="77" t="s">
        <v>6031</v>
      </c>
      <c r="S520">
        <v>594</v>
      </c>
      <c r="T520" t="s">
        <v>273</v>
      </c>
      <c r="U520" t="s">
        <v>5072</v>
      </c>
      <c r="V520">
        <v>0</v>
      </c>
      <c r="W520" t="s">
        <v>404</v>
      </c>
      <c r="X520" t="s">
        <v>109</v>
      </c>
      <c r="Y520" t="s">
        <v>109</v>
      </c>
      <c r="Z520" s="77" t="s">
        <v>239</v>
      </c>
      <c r="AA520" s="79">
        <v>267</v>
      </c>
      <c r="AB520" s="79" t="s">
        <v>237</v>
      </c>
      <c r="AC520" t="s">
        <v>118</v>
      </c>
      <c r="AD520" s="77" t="s">
        <v>118</v>
      </c>
      <c r="AE520" t="s">
        <v>118</v>
      </c>
      <c r="AF520" t="s">
        <v>118</v>
      </c>
      <c r="AG520" t="s">
        <v>118</v>
      </c>
      <c r="AH520" t="s">
        <v>118</v>
      </c>
      <c r="AI520" t="s">
        <v>118</v>
      </c>
    </row>
    <row r="521" spans="1:35">
      <c r="A521">
        <v>423</v>
      </c>
      <c r="B521" t="s">
        <v>482</v>
      </c>
      <c r="C521">
        <v>23695876</v>
      </c>
      <c r="D521">
        <v>23695877</v>
      </c>
      <c r="E521" t="s">
        <v>6032</v>
      </c>
      <c r="F521" t="s">
        <v>243</v>
      </c>
      <c r="G521" s="77" t="s">
        <v>261</v>
      </c>
      <c r="H521" t="s">
        <v>6033</v>
      </c>
      <c r="I521" t="s">
        <v>6034</v>
      </c>
      <c r="J521" t="s">
        <v>6035</v>
      </c>
      <c r="K521" t="s">
        <v>6036</v>
      </c>
      <c r="L521" t="s">
        <v>6037</v>
      </c>
      <c r="M521" t="s">
        <v>6038</v>
      </c>
      <c r="N521" t="s">
        <v>6039</v>
      </c>
      <c r="O521" t="s">
        <v>1472</v>
      </c>
      <c r="P521" t="s">
        <v>6040</v>
      </c>
      <c r="Q521" t="s">
        <v>4568</v>
      </c>
      <c r="R521" s="77" t="s">
        <v>6041</v>
      </c>
      <c r="S521">
        <v>592</v>
      </c>
      <c r="T521" t="s">
        <v>68</v>
      </c>
      <c r="U521" t="s">
        <v>5062</v>
      </c>
      <c r="V521">
        <v>0</v>
      </c>
      <c r="W521" t="s">
        <v>915</v>
      </c>
      <c r="X521" t="s">
        <v>109</v>
      </c>
      <c r="Y521" t="s">
        <v>109</v>
      </c>
      <c r="Z521" s="77" t="s">
        <v>239</v>
      </c>
      <c r="AA521" s="79">
        <v>100</v>
      </c>
      <c r="AB521" s="79" t="s">
        <v>237</v>
      </c>
      <c r="AC521" t="s">
        <v>118</v>
      </c>
      <c r="AD521" s="77" t="s">
        <v>118</v>
      </c>
      <c r="AE521" t="s">
        <v>118</v>
      </c>
      <c r="AF521" t="s">
        <v>118</v>
      </c>
      <c r="AG521" t="s">
        <v>118</v>
      </c>
      <c r="AH521" t="s">
        <v>118</v>
      </c>
      <c r="AI521" t="s">
        <v>118</v>
      </c>
    </row>
    <row r="522" spans="1:35">
      <c r="A522">
        <v>424</v>
      </c>
      <c r="B522" t="s">
        <v>155</v>
      </c>
      <c r="C522">
        <v>137819160</v>
      </c>
      <c r="D522">
        <v>137819161</v>
      </c>
      <c r="E522" t="s">
        <v>6042</v>
      </c>
      <c r="F522" t="s">
        <v>223</v>
      </c>
      <c r="G522" s="77" t="s">
        <v>261</v>
      </c>
      <c r="H522" t="s">
        <v>6043</v>
      </c>
      <c r="I522" t="s">
        <v>6044</v>
      </c>
      <c r="J522" t="s">
        <v>2761</v>
      </c>
      <c r="K522" t="s">
        <v>6045</v>
      </c>
      <c r="L522" t="s">
        <v>6046</v>
      </c>
      <c r="M522" t="s">
        <v>6047</v>
      </c>
      <c r="N522" t="s">
        <v>4760</v>
      </c>
      <c r="O522" t="s">
        <v>6048</v>
      </c>
      <c r="P522" t="s">
        <v>6049</v>
      </c>
      <c r="Q522" t="s">
        <v>6050</v>
      </c>
      <c r="R522" s="77" t="s">
        <v>6051</v>
      </c>
      <c r="S522">
        <v>592</v>
      </c>
      <c r="T522" t="s">
        <v>235</v>
      </c>
      <c r="U522" t="s">
        <v>5062</v>
      </c>
      <c r="V522">
        <v>4</v>
      </c>
      <c r="W522" t="s">
        <v>391</v>
      </c>
      <c r="X522" t="s">
        <v>109</v>
      </c>
      <c r="Y522" t="s">
        <v>109</v>
      </c>
      <c r="Z522" s="77" t="s">
        <v>257</v>
      </c>
      <c r="AA522" s="79">
        <v>786</v>
      </c>
      <c r="AB522" s="79" t="s">
        <v>237</v>
      </c>
      <c r="AC522" t="s">
        <v>118</v>
      </c>
      <c r="AD522" s="77" t="s">
        <v>118</v>
      </c>
      <c r="AE522" t="s">
        <v>118</v>
      </c>
      <c r="AF522" t="s">
        <v>118</v>
      </c>
      <c r="AG522" t="s">
        <v>118</v>
      </c>
      <c r="AH522" t="s">
        <v>118</v>
      </c>
      <c r="AI522" t="s">
        <v>118</v>
      </c>
    </row>
    <row r="523" spans="1:35">
      <c r="A523">
        <v>439</v>
      </c>
      <c r="B523" t="s">
        <v>116</v>
      </c>
      <c r="C523">
        <v>84396487</v>
      </c>
      <c r="D523">
        <v>84396488</v>
      </c>
      <c r="E523" t="s">
        <v>6052</v>
      </c>
      <c r="F523" t="s">
        <v>261</v>
      </c>
      <c r="G523" s="77" t="s">
        <v>223</v>
      </c>
      <c r="H523" t="s">
        <v>6053</v>
      </c>
      <c r="I523" t="s">
        <v>6054</v>
      </c>
      <c r="J523" t="s">
        <v>6055</v>
      </c>
      <c r="K523" t="s">
        <v>6056</v>
      </c>
      <c r="L523" t="s">
        <v>6057</v>
      </c>
      <c r="M523" t="s">
        <v>6058</v>
      </c>
      <c r="N523" t="s">
        <v>6059</v>
      </c>
      <c r="O523" t="s">
        <v>6060</v>
      </c>
      <c r="P523" t="s">
        <v>6061</v>
      </c>
      <c r="Q523" t="s">
        <v>6062</v>
      </c>
      <c r="R523" s="77" t="s">
        <v>6063</v>
      </c>
      <c r="S523">
        <v>584</v>
      </c>
      <c r="T523" t="s">
        <v>235</v>
      </c>
      <c r="U523" t="s">
        <v>5072</v>
      </c>
      <c r="V523">
        <v>18</v>
      </c>
      <c r="W523" t="s">
        <v>334</v>
      </c>
      <c r="X523" t="s">
        <v>109</v>
      </c>
      <c r="Y523" t="s">
        <v>109</v>
      </c>
      <c r="Z523" s="77" t="s">
        <v>257</v>
      </c>
      <c r="AA523" s="79">
        <v>1227</v>
      </c>
      <c r="AB523" s="79" t="s">
        <v>237</v>
      </c>
      <c r="AC523" t="s">
        <v>118</v>
      </c>
      <c r="AD523" s="77" t="s">
        <v>118</v>
      </c>
      <c r="AE523" t="s">
        <v>118</v>
      </c>
      <c r="AF523" t="s">
        <v>118</v>
      </c>
      <c r="AG523" t="s">
        <v>118</v>
      </c>
      <c r="AH523" t="s">
        <v>118</v>
      </c>
      <c r="AI523" t="s">
        <v>118</v>
      </c>
    </row>
    <row r="524" spans="1:35">
      <c r="A524">
        <v>440</v>
      </c>
      <c r="B524" t="s">
        <v>454</v>
      </c>
      <c r="C524">
        <v>5425348</v>
      </c>
      <c r="D524">
        <v>5425349</v>
      </c>
      <c r="E524" t="s">
        <v>6064</v>
      </c>
      <c r="F524" t="s">
        <v>243</v>
      </c>
      <c r="G524" s="77" t="s">
        <v>261</v>
      </c>
      <c r="H524" t="s">
        <v>5104</v>
      </c>
      <c r="I524" t="s">
        <v>6065</v>
      </c>
      <c r="J524" t="s">
        <v>6066</v>
      </c>
      <c r="K524" t="s">
        <v>6067</v>
      </c>
      <c r="L524" t="s">
        <v>6068</v>
      </c>
      <c r="M524" t="s">
        <v>6069</v>
      </c>
      <c r="N524" t="s">
        <v>6070</v>
      </c>
      <c r="O524" t="s">
        <v>6071</v>
      </c>
      <c r="P524" t="s">
        <v>6072</v>
      </c>
      <c r="Q524" t="s">
        <v>5186</v>
      </c>
      <c r="R524" s="77" t="s">
        <v>6073</v>
      </c>
      <c r="S524">
        <v>584</v>
      </c>
      <c r="T524" t="s">
        <v>520</v>
      </c>
      <c r="U524" t="s">
        <v>5062</v>
      </c>
      <c r="V524">
        <v>0</v>
      </c>
      <c r="W524" t="s">
        <v>873</v>
      </c>
      <c r="X524" t="s">
        <v>109</v>
      </c>
      <c r="Y524" t="s">
        <v>109</v>
      </c>
      <c r="Z524" s="77" t="s">
        <v>239</v>
      </c>
      <c r="AA524" s="79">
        <v>1188</v>
      </c>
      <c r="AB524" s="79" t="s">
        <v>237</v>
      </c>
      <c r="AC524" t="s">
        <v>118</v>
      </c>
      <c r="AD524" s="77" t="s">
        <v>118</v>
      </c>
      <c r="AE524" t="s">
        <v>118</v>
      </c>
      <c r="AF524" t="s">
        <v>118</v>
      </c>
      <c r="AG524" t="s">
        <v>118</v>
      </c>
      <c r="AH524" t="s">
        <v>118</v>
      </c>
      <c r="AI524" t="s">
        <v>118</v>
      </c>
    </row>
    <row r="525" spans="1:35">
      <c r="A525">
        <v>453</v>
      </c>
      <c r="B525" t="s">
        <v>73</v>
      </c>
      <c r="C525">
        <v>38604255</v>
      </c>
      <c r="D525">
        <v>38604256</v>
      </c>
      <c r="E525" t="s">
        <v>6074</v>
      </c>
      <c r="F525" t="s">
        <v>261</v>
      </c>
      <c r="G525" s="77" t="s">
        <v>222</v>
      </c>
      <c r="H525" t="s">
        <v>6075</v>
      </c>
      <c r="I525" t="s">
        <v>6076</v>
      </c>
      <c r="J525" t="s">
        <v>6077</v>
      </c>
      <c r="K525" t="s">
        <v>6078</v>
      </c>
      <c r="L525" t="s">
        <v>6079</v>
      </c>
      <c r="M525" t="s">
        <v>6080</v>
      </c>
      <c r="N525" t="s">
        <v>6081</v>
      </c>
      <c r="O525" t="s">
        <v>6082</v>
      </c>
      <c r="P525" t="s">
        <v>6083</v>
      </c>
      <c r="Q525" t="s">
        <v>6084</v>
      </c>
      <c r="R525" s="77" t="s">
        <v>6085</v>
      </c>
      <c r="S525">
        <v>578</v>
      </c>
      <c r="T525" t="s">
        <v>68</v>
      </c>
      <c r="U525" t="s">
        <v>5062</v>
      </c>
      <c r="V525">
        <v>1</v>
      </c>
      <c r="W525" t="s">
        <v>1968</v>
      </c>
      <c r="X525" t="s">
        <v>109</v>
      </c>
      <c r="Y525" t="s">
        <v>109</v>
      </c>
      <c r="Z525" s="77" t="s">
        <v>239</v>
      </c>
      <c r="AA525" s="79">
        <v>550</v>
      </c>
      <c r="AB525" s="79" t="s">
        <v>237</v>
      </c>
      <c r="AC525" t="s">
        <v>118</v>
      </c>
      <c r="AD525" s="77" t="s">
        <v>118</v>
      </c>
      <c r="AE525" t="s">
        <v>118</v>
      </c>
      <c r="AF525" t="s">
        <v>118</v>
      </c>
      <c r="AG525" t="s">
        <v>6086</v>
      </c>
      <c r="AH525" t="s">
        <v>118</v>
      </c>
      <c r="AI525" t="s">
        <v>6087</v>
      </c>
    </row>
    <row r="526" spans="1:35">
      <c r="A526">
        <v>458</v>
      </c>
      <c r="B526" t="s">
        <v>155</v>
      </c>
      <c r="C526">
        <v>147370522</v>
      </c>
      <c r="D526">
        <v>147370523</v>
      </c>
      <c r="E526" t="s">
        <v>6088</v>
      </c>
      <c r="F526" t="s">
        <v>222</v>
      </c>
      <c r="G526" s="77" t="s">
        <v>243</v>
      </c>
      <c r="H526" t="s">
        <v>6089</v>
      </c>
      <c r="I526" t="s">
        <v>2747</v>
      </c>
      <c r="J526" t="s">
        <v>6090</v>
      </c>
      <c r="K526" t="s">
        <v>6091</v>
      </c>
      <c r="L526" t="s">
        <v>5134</v>
      </c>
      <c r="M526" t="s">
        <v>6092</v>
      </c>
      <c r="N526" t="s">
        <v>6093</v>
      </c>
      <c r="O526" t="s">
        <v>6094</v>
      </c>
      <c r="P526" t="s">
        <v>6095</v>
      </c>
      <c r="Q526" t="s">
        <v>6094</v>
      </c>
      <c r="R526" s="77" t="s">
        <v>6096</v>
      </c>
      <c r="S526">
        <v>577</v>
      </c>
      <c r="T526" t="s">
        <v>273</v>
      </c>
      <c r="U526" t="s">
        <v>5062</v>
      </c>
      <c r="V526">
        <v>8</v>
      </c>
      <c r="W526" t="s">
        <v>494</v>
      </c>
      <c r="X526" t="s">
        <v>109</v>
      </c>
      <c r="Y526" t="s">
        <v>109</v>
      </c>
      <c r="Z526" s="77" t="s">
        <v>257</v>
      </c>
      <c r="AA526" s="79">
        <v>645</v>
      </c>
      <c r="AB526" s="79" t="s">
        <v>237</v>
      </c>
      <c r="AC526" t="s">
        <v>118</v>
      </c>
      <c r="AD526" s="77" t="s">
        <v>118</v>
      </c>
      <c r="AE526" t="s">
        <v>118</v>
      </c>
      <c r="AF526" t="s">
        <v>118</v>
      </c>
      <c r="AG526" t="s">
        <v>118</v>
      </c>
      <c r="AH526" t="s">
        <v>118</v>
      </c>
      <c r="AI526" t="s">
        <v>118</v>
      </c>
    </row>
    <row r="527" spans="1:35">
      <c r="A527">
        <v>459</v>
      </c>
      <c r="B527" t="s">
        <v>454</v>
      </c>
      <c r="C527">
        <v>93329432</v>
      </c>
      <c r="D527">
        <v>93329433</v>
      </c>
      <c r="E527" t="s">
        <v>6097</v>
      </c>
      <c r="F527" t="s">
        <v>243</v>
      </c>
      <c r="G527" s="77" t="s">
        <v>261</v>
      </c>
      <c r="H527" t="s">
        <v>4538</v>
      </c>
      <c r="I527" t="s">
        <v>6098</v>
      </c>
      <c r="J527" t="s">
        <v>3429</v>
      </c>
      <c r="K527" t="s">
        <v>6099</v>
      </c>
      <c r="L527" t="s">
        <v>6100</v>
      </c>
      <c r="M527" t="s">
        <v>4580</v>
      </c>
      <c r="N527" t="s">
        <v>6101</v>
      </c>
      <c r="O527" t="s">
        <v>6102</v>
      </c>
      <c r="P527" t="s">
        <v>6103</v>
      </c>
      <c r="Q527" t="s">
        <v>1265</v>
      </c>
      <c r="R527" s="77" t="s">
        <v>4525</v>
      </c>
      <c r="S527">
        <v>577</v>
      </c>
      <c r="T527" t="s">
        <v>1838</v>
      </c>
      <c r="U527" t="s">
        <v>5062</v>
      </c>
      <c r="V527">
        <v>0</v>
      </c>
      <c r="W527" t="s">
        <v>915</v>
      </c>
      <c r="X527" t="s">
        <v>109</v>
      </c>
      <c r="Y527" t="s">
        <v>109</v>
      </c>
      <c r="Z527" s="77" t="s">
        <v>239</v>
      </c>
      <c r="AA527" s="79">
        <v>523</v>
      </c>
      <c r="AB527" s="79" t="s">
        <v>237</v>
      </c>
      <c r="AC527" t="s">
        <v>118</v>
      </c>
      <c r="AD527" s="77" t="s">
        <v>118</v>
      </c>
      <c r="AE527" t="s">
        <v>118</v>
      </c>
      <c r="AF527" t="s">
        <v>118</v>
      </c>
      <c r="AG527" t="s">
        <v>118</v>
      </c>
      <c r="AH527" t="s">
        <v>118</v>
      </c>
      <c r="AI527" t="s">
        <v>118</v>
      </c>
    </row>
    <row r="528" spans="1:35">
      <c r="A528">
        <v>473</v>
      </c>
      <c r="B528" t="s">
        <v>648</v>
      </c>
      <c r="C528">
        <v>142657306</v>
      </c>
      <c r="D528">
        <v>142657307</v>
      </c>
      <c r="E528" t="s">
        <v>6104</v>
      </c>
      <c r="F528" t="s">
        <v>222</v>
      </c>
      <c r="G528" s="77" t="s">
        <v>261</v>
      </c>
      <c r="H528" t="s">
        <v>6105</v>
      </c>
      <c r="I528" t="s">
        <v>6106</v>
      </c>
      <c r="J528" t="s">
        <v>6107</v>
      </c>
      <c r="K528" t="s">
        <v>6108</v>
      </c>
      <c r="L528" t="s">
        <v>1214</v>
      </c>
      <c r="M528" t="s">
        <v>2236</v>
      </c>
      <c r="N528" t="s">
        <v>4524</v>
      </c>
      <c r="O528" t="s">
        <v>5479</v>
      </c>
      <c r="P528" t="s">
        <v>6109</v>
      </c>
      <c r="Q528" t="s">
        <v>640</v>
      </c>
      <c r="R528" s="77" t="s">
        <v>6110</v>
      </c>
      <c r="S528">
        <v>571</v>
      </c>
      <c r="T528" t="s">
        <v>520</v>
      </c>
      <c r="U528" t="s">
        <v>5062</v>
      </c>
      <c r="V528">
        <v>0</v>
      </c>
      <c r="W528" t="s">
        <v>1009</v>
      </c>
      <c r="X528" t="s">
        <v>109</v>
      </c>
      <c r="Y528" t="s">
        <v>109</v>
      </c>
      <c r="Z528" s="77" t="s">
        <v>239</v>
      </c>
      <c r="AA528" s="79">
        <v>1108</v>
      </c>
      <c r="AB528" s="79" t="s">
        <v>237</v>
      </c>
      <c r="AC528" t="s">
        <v>118</v>
      </c>
      <c r="AD528" s="77" t="s">
        <v>118</v>
      </c>
      <c r="AE528" t="s">
        <v>118</v>
      </c>
      <c r="AF528" t="s">
        <v>118</v>
      </c>
      <c r="AG528" t="s">
        <v>118</v>
      </c>
      <c r="AH528" t="s">
        <v>118</v>
      </c>
      <c r="AI528" t="s">
        <v>6111</v>
      </c>
    </row>
    <row r="529" spans="1:35">
      <c r="A529">
        <v>474</v>
      </c>
      <c r="B529" t="s">
        <v>74</v>
      </c>
      <c r="C529">
        <v>63749950</v>
      </c>
      <c r="D529">
        <v>63749951</v>
      </c>
      <c r="E529" t="s">
        <v>6112</v>
      </c>
      <c r="F529" t="s">
        <v>261</v>
      </c>
      <c r="G529" s="77" t="s">
        <v>223</v>
      </c>
      <c r="H529" t="s">
        <v>6113</v>
      </c>
      <c r="I529" t="s">
        <v>6114</v>
      </c>
      <c r="J529" t="s">
        <v>6115</v>
      </c>
      <c r="K529" t="s">
        <v>6116</v>
      </c>
      <c r="L529" t="s">
        <v>6117</v>
      </c>
      <c r="M529" t="s">
        <v>5674</v>
      </c>
      <c r="N529" t="s">
        <v>5359</v>
      </c>
      <c r="O529" t="s">
        <v>6118</v>
      </c>
      <c r="P529" t="s">
        <v>6119</v>
      </c>
      <c r="Q529" t="s">
        <v>6120</v>
      </c>
      <c r="R529" s="77" t="s">
        <v>6121</v>
      </c>
      <c r="S529">
        <v>568</v>
      </c>
      <c r="T529" t="s">
        <v>273</v>
      </c>
      <c r="U529" t="s">
        <v>5072</v>
      </c>
      <c r="V529">
        <v>1</v>
      </c>
      <c r="W529" t="s">
        <v>334</v>
      </c>
      <c r="X529" t="s">
        <v>109</v>
      </c>
      <c r="Y529" t="s">
        <v>109</v>
      </c>
      <c r="Z529" s="77" t="s">
        <v>257</v>
      </c>
      <c r="AA529" s="79">
        <v>202</v>
      </c>
      <c r="AB529" s="79" t="s">
        <v>237</v>
      </c>
      <c r="AC529" t="s">
        <v>118</v>
      </c>
      <c r="AD529" s="77" t="s">
        <v>118</v>
      </c>
      <c r="AE529" t="s">
        <v>118</v>
      </c>
      <c r="AF529" t="s">
        <v>118</v>
      </c>
      <c r="AG529" t="s">
        <v>118</v>
      </c>
      <c r="AH529" t="s">
        <v>118</v>
      </c>
      <c r="AI529" t="s">
        <v>118</v>
      </c>
    </row>
    <row r="530" spans="1:35">
      <c r="A530">
        <v>483</v>
      </c>
      <c r="B530" t="s">
        <v>74</v>
      </c>
      <c r="C530">
        <v>49439559</v>
      </c>
      <c r="D530">
        <v>49439560</v>
      </c>
      <c r="E530" t="s">
        <v>6122</v>
      </c>
      <c r="F530" t="s">
        <v>243</v>
      </c>
      <c r="G530" s="77" t="s">
        <v>261</v>
      </c>
      <c r="H530" t="s">
        <v>3701</v>
      </c>
      <c r="I530" t="s">
        <v>6123</v>
      </c>
      <c r="J530" t="s">
        <v>6124</v>
      </c>
      <c r="K530" t="s">
        <v>6125</v>
      </c>
      <c r="L530" t="s">
        <v>1552</v>
      </c>
      <c r="M530" t="s">
        <v>6126</v>
      </c>
      <c r="N530" t="s">
        <v>6127</v>
      </c>
      <c r="O530" t="s">
        <v>3896</v>
      </c>
      <c r="P530" t="s">
        <v>6128</v>
      </c>
      <c r="Q530" t="s">
        <v>3738</v>
      </c>
      <c r="R530" s="77" t="s">
        <v>1327</v>
      </c>
      <c r="S530">
        <v>562</v>
      </c>
      <c r="T530" t="s">
        <v>255</v>
      </c>
      <c r="U530" t="s">
        <v>5062</v>
      </c>
      <c r="V530">
        <v>982</v>
      </c>
      <c r="W530" t="s">
        <v>419</v>
      </c>
      <c r="X530" t="s">
        <v>109</v>
      </c>
      <c r="Y530" t="s">
        <v>109</v>
      </c>
      <c r="Z530" s="77" t="s">
        <v>239</v>
      </c>
      <c r="AA530" s="79">
        <v>827</v>
      </c>
      <c r="AB530" s="79" t="s">
        <v>237</v>
      </c>
      <c r="AC530" t="s">
        <v>118</v>
      </c>
      <c r="AD530" s="77" t="s">
        <v>118</v>
      </c>
      <c r="AE530" t="s">
        <v>118</v>
      </c>
      <c r="AF530" t="s">
        <v>118</v>
      </c>
      <c r="AG530" t="s">
        <v>118</v>
      </c>
      <c r="AH530" t="s">
        <v>118</v>
      </c>
      <c r="AI530" t="s">
        <v>118</v>
      </c>
    </row>
    <row r="531" spans="1:35">
      <c r="A531">
        <v>487</v>
      </c>
      <c r="B531" t="s">
        <v>143</v>
      </c>
      <c r="C531">
        <v>102452685</v>
      </c>
      <c r="D531">
        <v>102452686</v>
      </c>
      <c r="E531" t="s">
        <v>6129</v>
      </c>
      <c r="F531" t="s">
        <v>261</v>
      </c>
      <c r="G531" s="77" t="s">
        <v>222</v>
      </c>
      <c r="H531" t="s">
        <v>859</v>
      </c>
      <c r="I531" t="s">
        <v>6130</v>
      </c>
      <c r="J531" t="s">
        <v>369</v>
      </c>
      <c r="K531" t="s">
        <v>6131</v>
      </c>
      <c r="L531" t="s">
        <v>6132</v>
      </c>
      <c r="M531" t="s">
        <v>6133</v>
      </c>
      <c r="N531" t="s">
        <v>4155</v>
      </c>
      <c r="O531" t="s">
        <v>6134</v>
      </c>
      <c r="P531" t="s">
        <v>6135</v>
      </c>
      <c r="Q531" t="s">
        <v>4974</v>
      </c>
      <c r="R531" s="77" t="s">
        <v>6136</v>
      </c>
      <c r="S531">
        <v>561</v>
      </c>
      <c r="T531" t="s">
        <v>1838</v>
      </c>
      <c r="U531" t="s">
        <v>5062</v>
      </c>
      <c r="V531">
        <v>1</v>
      </c>
      <c r="W531" t="s">
        <v>376</v>
      </c>
      <c r="X531" t="s">
        <v>109</v>
      </c>
      <c r="Y531" t="s">
        <v>109</v>
      </c>
      <c r="Z531" s="77" t="s">
        <v>239</v>
      </c>
      <c r="AA531" s="79">
        <v>1139</v>
      </c>
      <c r="AB531" s="79" t="s">
        <v>237</v>
      </c>
      <c r="AC531" t="s">
        <v>118</v>
      </c>
      <c r="AD531" s="77" t="s">
        <v>118</v>
      </c>
      <c r="AE531" t="s">
        <v>118</v>
      </c>
      <c r="AF531" t="s">
        <v>118</v>
      </c>
      <c r="AG531" t="s">
        <v>118</v>
      </c>
      <c r="AH531" t="s">
        <v>118</v>
      </c>
      <c r="AI531" t="s">
        <v>118</v>
      </c>
    </row>
    <row r="532" spans="1:35">
      <c r="A532">
        <v>488</v>
      </c>
      <c r="B532" t="s">
        <v>73</v>
      </c>
      <c r="C532">
        <v>121344077</v>
      </c>
      <c r="D532">
        <v>121344078</v>
      </c>
      <c r="E532" t="s">
        <v>6137</v>
      </c>
      <c r="F532" t="s">
        <v>222</v>
      </c>
      <c r="G532" s="77" t="s">
        <v>223</v>
      </c>
      <c r="H532" t="s">
        <v>6138</v>
      </c>
      <c r="I532" t="s">
        <v>6139</v>
      </c>
      <c r="J532" t="s">
        <v>6140</v>
      </c>
      <c r="K532" t="s">
        <v>6141</v>
      </c>
      <c r="L532" t="s">
        <v>6142</v>
      </c>
      <c r="M532" t="s">
        <v>6143</v>
      </c>
      <c r="N532" t="s">
        <v>6144</v>
      </c>
      <c r="O532" t="s">
        <v>6145</v>
      </c>
      <c r="P532" t="s">
        <v>6146</v>
      </c>
      <c r="Q532" t="s">
        <v>6147</v>
      </c>
      <c r="R532" s="77" t="s">
        <v>6148</v>
      </c>
      <c r="S532">
        <v>561</v>
      </c>
      <c r="T532" t="s">
        <v>235</v>
      </c>
      <c r="U532" t="s">
        <v>5072</v>
      </c>
      <c r="V532">
        <v>1</v>
      </c>
      <c r="W532" t="s">
        <v>2272</v>
      </c>
      <c r="X532" t="s">
        <v>109</v>
      </c>
      <c r="Y532" t="s">
        <v>109</v>
      </c>
      <c r="Z532" s="77" t="s">
        <v>239</v>
      </c>
      <c r="AA532" s="79">
        <v>322</v>
      </c>
      <c r="AB532" s="79" t="s">
        <v>237</v>
      </c>
      <c r="AC532" t="s">
        <v>118</v>
      </c>
      <c r="AD532" s="77" t="s">
        <v>118</v>
      </c>
      <c r="AE532" t="s">
        <v>118</v>
      </c>
      <c r="AF532" t="s">
        <v>118</v>
      </c>
      <c r="AG532" t="s">
        <v>6149</v>
      </c>
      <c r="AH532" t="s">
        <v>118</v>
      </c>
      <c r="AI532" t="s">
        <v>6150</v>
      </c>
    </row>
    <row r="533" spans="1:35">
      <c r="A533">
        <v>491</v>
      </c>
      <c r="B533" t="s">
        <v>66</v>
      </c>
      <c r="C533">
        <v>79590852</v>
      </c>
      <c r="D533">
        <v>79590853</v>
      </c>
      <c r="E533" t="s">
        <v>6151</v>
      </c>
      <c r="F533" t="s">
        <v>243</v>
      </c>
      <c r="G533" s="77" t="s">
        <v>222</v>
      </c>
      <c r="H533" t="s">
        <v>6152</v>
      </c>
      <c r="I533" t="s">
        <v>6153</v>
      </c>
      <c r="J533" t="s">
        <v>6154</v>
      </c>
      <c r="K533" t="s">
        <v>6155</v>
      </c>
      <c r="L533" t="s">
        <v>4717</v>
      </c>
      <c r="M533" t="s">
        <v>3489</v>
      </c>
      <c r="N533" t="s">
        <v>4935</v>
      </c>
      <c r="O533" t="s">
        <v>4794</v>
      </c>
      <c r="P533" t="s">
        <v>1104</v>
      </c>
      <c r="Q533" t="s">
        <v>1897</v>
      </c>
      <c r="R533" s="77" t="s">
        <v>6156</v>
      </c>
      <c r="S533">
        <v>560</v>
      </c>
      <c r="T533" t="s">
        <v>235</v>
      </c>
      <c r="U533" t="s">
        <v>5062</v>
      </c>
      <c r="V533">
        <v>572</v>
      </c>
      <c r="W533" t="s">
        <v>363</v>
      </c>
      <c r="X533" t="s">
        <v>109</v>
      </c>
      <c r="Y533" t="s">
        <v>109</v>
      </c>
      <c r="Z533" s="77" t="s">
        <v>257</v>
      </c>
      <c r="AA533" s="79">
        <v>537</v>
      </c>
      <c r="AB533" s="79" t="s">
        <v>237</v>
      </c>
      <c r="AC533" t="s">
        <v>118</v>
      </c>
      <c r="AD533" s="77" t="s">
        <v>118</v>
      </c>
      <c r="AE533" t="s">
        <v>118</v>
      </c>
      <c r="AF533" t="s">
        <v>118</v>
      </c>
      <c r="AG533" t="s">
        <v>118</v>
      </c>
      <c r="AH533" t="s">
        <v>118</v>
      </c>
      <c r="AI533" t="s">
        <v>118</v>
      </c>
    </row>
    <row r="534" spans="1:35">
      <c r="A534">
        <v>494</v>
      </c>
      <c r="B534" t="s">
        <v>766</v>
      </c>
      <c r="C534">
        <v>24967633</v>
      </c>
      <c r="D534">
        <v>24967634</v>
      </c>
      <c r="E534" t="s">
        <v>6157</v>
      </c>
      <c r="F534" t="s">
        <v>223</v>
      </c>
      <c r="G534" s="77" t="s">
        <v>261</v>
      </c>
      <c r="H534" t="s">
        <v>6158</v>
      </c>
      <c r="I534" t="s">
        <v>6159</v>
      </c>
      <c r="J534" t="s">
        <v>6160</v>
      </c>
      <c r="K534" t="s">
        <v>6161</v>
      </c>
      <c r="L534" t="s">
        <v>5570</v>
      </c>
      <c r="M534" t="s">
        <v>5537</v>
      </c>
      <c r="N534" t="s">
        <v>6162</v>
      </c>
      <c r="O534" t="s">
        <v>6163</v>
      </c>
      <c r="P534" t="s">
        <v>6164</v>
      </c>
      <c r="Q534" t="s">
        <v>6165</v>
      </c>
      <c r="R534" s="77" t="s">
        <v>5349</v>
      </c>
      <c r="S534">
        <v>559</v>
      </c>
      <c r="T534" t="s">
        <v>68</v>
      </c>
      <c r="U534" t="s">
        <v>5062</v>
      </c>
      <c r="V534">
        <v>0</v>
      </c>
      <c r="W534" t="s">
        <v>391</v>
      </c>
      <c r="X534" t="s">
        <v>109</v>
      </c>
      <c r="Y534" t="s">
        <v>109</v>
      </c>
      <c r="Z534" s="77" t="s">
        <v>257</v>
      </c>
      <c r="AA534" s="79">
        <v>858</v>
      </c>
      <c r="AB534" s="79" t="s">
        <v>237</v>
      </c>
      <c r="AC534" t="s">
        <v>118</v>
      </c>
      <c r="AD534" s="77" t="s">
        <v>118</v>
      </c>
      <c r="AE534" t="s">
        <v>118</v>
      </c>
      <c r="AF534" t="s">
        <v>118</v>
      </c>
      <c r="AG534" t="s">
        <v>6166</v>
      </c>
      <c r="AH534" t="s">
        <v>118</v>
      </c>
      <c r="AI534" t="s">
        <v>6167</v>
      </c>
    </row>
    <row r="535" spans="1:35">
      <c r="A535">
        <v>499</v>
      </c>
      <c r="B535" t="s">
        <v>143</v>
      </c>
      <c r="C535">
        <v>35152059</v>
      </c>
      <c r="D535">
        <v>35152060</v>
      </c>
      <c r="E535" t="s">
        <v>6168</v>
      </c>
      <c r="F535" t="s">
        <v>222</v>
      </c>
      <c r="G535" s="77" t="s">
        <v>243</v>
      </c>
      <c r="H535" t="s">
        <v>1834</v>
      </c>
      <c r="I535" t="s">
        <v>6169</v>
      </c>
      <c r="J535" t="s">
        <v>6170</v>
      </c>
      <c r="K535" t="s">
        <v>6171</v>
      </c>
      <c r="L535" t="s">
        <v>6172</v>
      </c>
      <c r="M535" t="s">
        <v>1192</v>
      </c>
      <c r="N535" t="s">
        <v>6173</v>
      </c>
      <c r="O535" t="s">
        <v>2122</v>
      </c>
      <c r="P535" t="s">
        <v>6174</v>
      </c>
      <c r="Q535" t="s">
        <v>6175</v>
      </c>
      <c r="R535" s="77" t="s">
        <v>730</v>
      </c>
      <c r="S535">
        <v>556</v>
      </c>
      <c r="T535" t="s">
        <v>68</v>
      </c>
      <c r="U535" t="s">
        <v>5062</v>
      </c>
      <c r="V535">
        <v>12</v>
      </c>
      <c r="W535" t="s">
        <v>971</v>
      </c>
      <c r="X535" t="s">
        <v>109</v>
      </c>
      <c r="Y535" t="s">
        <v>109</v>
      </c>
      <c r="Z535" s="77" t="s">
        <v>257</v>
      </c>
      <c r="AA535" s="79">
        <v>690</v>
      </c>
      <c r="AB535" s="79" t="s">
        <v>237</v>
      </c>
      <c r="AC535" t="s">
        <v>118</v>
      </c>
      <c r="AD535" s="77" t="s">
        <v>118</v>
      </c>
      <c r="AE535" t="s">
        <v>118</v>
      </c>
      <c r="AF535" t="s">
        <v>118</v>
      </c>
      <c r="AG535" t="s">
        <v>118</v>
      </c>
      <c r="AH535" t="s">
        <v>118</v>
      </c>
      <c r="AI535" t="s">
        <v>118</v>
      </c>
    </row>
    <row r="536" spans="1:35">
      <c r="A536">
        <v>503</v>
      </c>
      <c r="B536" t="s">
        <v>60</v>
      </c>
      <c r="C536">
        <v>117977792</v>
      </c>
      <c r="D536">
        <v>117977793</v>
      </c>
      <c r="E536" t="s">
        <v>6176</v>
      </c>
      <c r="F536" t="s">
        <v>261</v>
      </c>
      <c r="G536" s="77" t="s">
        <v>223</v>
      </c>
      <c r="H536" t="s">
        <v>3808</v>
      </c>
      <c r="I536" t="s">
        <v>6177</v>
      </c>
      <c r="J536" t="s">
        <v>6178</v>
      </c>
      <c r="K536" t="s">
        <v>6179</v>
      </c>
      <c r="L536" t="s">
        <v>375</v>
      </c>
      <c r="M536" t="s">
        <v>343</v>
      </c>
      <c r="N536" t="s">
        <v>790</v>
      </c>
      <c r="O536" t="s">
        <v>6180</v>
      </c>
      <c r="P536" t="s">
        <v>428</v>
      </c>
      <c r="Q536" t="s">
        <v>6181</v>
      </c>
      <c r="R536" s="77" t="s">
        <v>6182</v>
      </c>
      <c r="S536">
        <v>554</v>
      </c>
      <c r="T536" t="s">
        <v>273</v>
      </c>
      <c r="U536" t="s">
        <v>5062</v>
      </c>
      <c r="V536">
        <v>4</v>
      </c>
      <c r="W536" t="s">
        <v>821</v>
      </c>
      <c r="X536" t="s">
        <v>109</v>
      </c>
      <c r="Y536" t="s">
        <v>109</v>
      </c>
      <c r="Z536" s="77" t="s">
        <v>257</v>
      </c>
      <c r="AA536" s="79">
        <v>128</v>
      </c>
      <c r="AB536" s="79" t="s">
        <v>237</v>
      </c>
      <c r="AC536" t="s">
        <v>118</v>
      </c>
      <c r="AD536" s="77" t="s">
        <v>118</v>
      </c>
      <c r="AE536" t="s">
        <v>118</v>
      </c>
      <c r="AF536" t="s">
        <v>118</v>
      </c>
      <c r="AG536" t="s">
        <v>118</v>
      </c>
      <c r="AH536" t="s">
        <v>118</v>
      </c>
      <c r="AI536" t="s">
        <v>118</v>
      </c>
    </row>
    <row r="537" spans="1:35">
      <c r="A537">
        <v>507</v>
      </c>
      <c r="B537" t="s">
        <v>143</v>
      </c>
      <c r="C537">
        <v>97733258</v>
      </c>
      <c r="D537">
        <v>97733259</v>
      </c>
      <c r="E537" t="s">
        <v>6183</v>
      </c>
      <c r="F537" t="s">
        <v>261</v>
      </c>
      <c r="G537" s="77" t="s">
        <v>223</v>
      </c>
      <c r="H537" t="s">
        <v>5986</v>
      </c>
      <c r="I537" t="s">
        <v>6184</v>
      </c>
      <c r="J537" t="s">
        <v>6185</v>
      </c>
      <c r="K537" t="s">
        <v>6186</v>
      </c>
      <c r="L537" t="s">
        <v>4628</v>
      </c>
      <c r="M537" t="s">
        <v>6187</v>
      </c>
      <c r="N537" t="s">
        <v>6188</v>
      </c>
      <c r="O537" t="s">
        <v>6189</v>
      </c>
      <c r="P537" t="s">
        <v>5205</v>
      </c>
      <c r="Q537" t="s">
        <v>6190</v>
      </c>
      <c r="R537" s="77" t="s">
        <v>6191</v>
      </c>
      <c r="S537">
        <v>553</v>
      </c>
      <c r="T537" t="s">
        <v>235</v>
      </c>
      <c r="U537" t="s">
        <v>5062</v>
      </c>
      <c r="V537">
        <v>1</v>
      </c>
      <c r="W537" t="s">
        <v>3410</v>
      </c>
      <c r="X537" t="s">
        <v>109</v>
      </c>
      <c r="Y537" t="s">
        <v>109</v>
      </c>
      <c r="Z537" s="77" t="s">
        <v>257</v>
      </c>
      <c r="AA537" s="79">
        <v>1221</v>
      </c>
      <c r="AB537" s="79" t="s">
        <v>237</v>
      </c>
      <c r="AC537" t="s">
        <v>118</v>
      </c>
      <c r="AD537" s="77" t="s">
        <v>118</v>
      </c>
      <c r="AE537" t="s">
        <v>118</v>
      </c>
      <c r="AF537" t="s">
        <v>118</v>
      </c>
      <c r="AG537" t="s">
        <v>118</v>
      </c>
      <c r="AH537" t="s">
        <v>118</v>
      </c>
      <c r="AI537" t="s">
        <v>118</v>
      </c>
    </row>
    <row r="538" spans="1:35">
      <c r="A538">
        <v>510</v>
      </c>
      <c r="B538" t="s">
        <v>73</v>
      </c>
      <c r="C538">
        <v>121344076</v>
      </c>
      <c r="D538">
        <v>121344077</v>
      </c>
      <c r="E538" t="s">
        <v>6192</v>
      </c>
      <c r="F538" t="s">
        <v>223</v>
      </c>
      <c r="G538" s="77" t="s">
        <v>261</v>
      </c>
      <c r="H538" t="s">
        <v>6193</v>
      </c>
      <c r="I538" t="s">
        <v>6194</v>
      </c>
      <c r="J538" t="s">
        <v>6195</v>
      </c>
      <c r="K538" t="s">
        <v>6196</v>
      </c>
      <c r="L538" t="s">
        <v>6197</v>
      </c>
      <c r="M538" t="s">
        <v>6198</v>
      </c>
      <c r="N538" t="s">
        <v>6199</v>
      </c>
      <c r="O538" t="s">
        <v>6200</v>
      </c>
      <c r="P538" t="s">
        <v>6201</v>
      </c>
      <c r="Q538" t="s">
        <v>6202</v>
      </c>
      <c r="R538" s="77" t="s">
        <v>6203</v>
      </c>
      <c r="S538">
        <v>551</v>
      </c>
      <c r="T538" t="s">
        <v>235</v>
      </c>
      <c r="U538" t="s">
        <v>5072</v>
      </c>
      <c r="V538">
        <v>2</v>
      </c>
      <c r="W538" t="s">
        <v>391</v>
      </c>
      <c r="X538" t="s">
        <v>109</v>
      </c>
      <c r="Y538" t="s">
        <v>109</v>
      </c>
      <c r="Z538" s="77" t="s">
        <v>257</v>
      </c>
      <c r="AA538" s="79">
        <v>839</v>
      </c>
      <c r="AB538" s="79" t="s">
        <v>237</v>
      </c>
      <c r="AC538" t="s">
        <v>118</v>
      </c>
      <c r="AD538" s="77" t="s">
        <v>118</v>
      </c>
      <c r="AE538" t="s">
        <v>118</v>
      </c>
      <c r="AF538" t="s">
        <v>118</v>
      </c>
      <c r="AG538" t="s">
        <v>6149</v>
      </c>
      <c r="AH538" t="s">
        <v>118</v>
      </c>
      <c r="AI538" t="s">
        <v>6150</v>
      </c>
    </row>
    <row r="539" spans="1:35">
      <c r="A539">
        <v>511</v>
      </c>
      <c r="B539" t="s">
        <v>648</v>
      </c>
      <c r="C539">
        <v>136792437</v>
      </c>
      <c r="D539">
        <v>136792438</v>
      </c>
      <c r="E539" t="s">
        <v>6204</v>
      </c>
      <c r="F539" t="s">
        <v>222</v>
      </c>
      <c r="G539" s="77" t="s">
        <v>243</v>
      </c>
      <c r="H539" t="s">
        <v>6205</v>
      </c>
      <c r="I539" t="s">
        <v>6206</v>
      </c>
      <c r="J539" t="s">
        <v>6207</v>
      </c>
      <c r="K539" t="s">
        <v>6208</v>
      </c>
      <c r="L539" t="s">
        <v>3200</v>
      </c>
      <c r="M539" t="s">
        <v>556</v>
      </c>
      <c r="N539" t="s">
        <v>6209</v>
      </c>
      <c r="O539" t="s">
        <v>6210</v>
      </c>
      <c r="P539" t="s">
        <v>1824</v>
      </c>
      <c r="Q539" t="s">
        <v>5254</v>
      </c>
      <c r="R539" s="77" t="s">
        <v>6211</v>
      </c>
      <c r="S539">
        <v>551</v>
      </c>
      <c r="T539" t="s">
        <v>68</v>
      </c>
      <c r="U539" t="s">
        <v>5072</v>
      </c>
      <c r="V539">
        <v>4</v>
      </c>
      <c r="W539" t="s">
        <v>1652</v>
      </c>
      <c r="X539" t="s">
        <v>109</v>
      </c>
      <c r="Y539" t="s">
        <v>109</v>
      </c>
      <c r="Z539" s="77" t="s">
        <v>257</v>
      </c>
      <c r="AA539" s="79">
        <v>586</v>
      </c>
      <c r="AB539" s="79" t="s">
        <v>237</v>
      </c>
      <c r="AC539" t="s">
        <v>118</v>
      </c>
      <c r="AD539" s="77" t="s">
        <v>118</v>
      </c>
      <c r="AE539" t="s">
        <v>118</v>
      </c>
      <c r="AF539" t="s">
        <v>118</v>
      </c>
      <c r="AG539" t="s">
        <v>118</v>
      </c>
      <c r="AH539" t="s">
        <v>118</v>
      </c>
      <c r="AI539" t="s">
        <v>118</v>
      </c>
    </row>
    <row r="540" spans="1:35">
      <c r="A540">
        <v>514</v>
      </c>
      <c r="B540" t="s">
        <v>648</v>
      </c>
      <c r="C540">
        <v>150786043</v>
      </c>
      <c r="D540">
        <v>150786044</v>
      </c>
      <c r="E540" t="s">
        <v>6212</v>
      </c>
      <c r="F540" t="s">
        <v>223</v>
      </c>
      <c r="G540" s="77" t="s">
        <v>222</v>
      </c>
      <c r="H540" t="s">
        <v>6213</v>
      </c>
      <c r="I540" t="s">
        <v>683</v>
      </c>
      <c r="J540" t="s">
        <v>1536</v>
      </c>
      <c r="K540" t="s">
        <v>6214</v>
      </c>
      <c r="L540" t="s">
        <v>6215</v>
      </c>
      <c r="M540" t="s">
        <v>1015</v>
      </c>
      <c r="N540" t="s">
        <v>6216</v>
      </c>
      <c r="O540" t="s">
        <v>6217</v>
      </c>
      <c r="P540" t="s">
        <v>6218</v>
      </c>
      <c r="Q540" t="s">
        <v>6219</v>
      </c>
      <c r="R540" s="77" t="s">
        <v>6220</v>
      </c>
      <c r="S540">
        <v>550</v>
      </c>
      <c r="T540" t="s">
        <v>68</v>
      </c>
      <c r="U540" t="s">
        <v>5062</v>
      </c>
      <c r="V540">
        <v>0</v>
      </c>
      <c r="W540" t="s">
        <v>2902</v>
      </c>
      <c r="X540" t="s">
        <v>109</v>
      </c>
      <c r="Y540" t="s">
        <v>109</v>
      </c>
      <c r="Z540" s="77" t="s">
        <v>239</v>
      </c>
      <c r="AA540" s="79">
        <v>1069</v>
      </c>
      <c r="AB540" s="79" t="s">
        <v>237</v>
      </c>
      <c r="AC540" t="s">
        <v>118</v>
      </c>
      <c r="AD540" s="77" t="s">
        <v>118</v>
      </c>
      <c r="AE540" t="s">
        <v>118</v>
      </c>
      <c r="AF540" t="s">
        <v>118</v>
      </c>
      <c r="AG540" t="s">
        <v>6221</v>
      </c>
      <c r="AH540" t="s">
        <v>118</v>
      </c>
      <c r="AI540" t="s">
        <v>6222</v>
      </c>
    </row>
    <row r="541" spans="1:35">
      <c r="A541">
        <v>515</v>
      </c>
      <c r="B541" t="s">
        <v>60</v>
      </c>
      <c r="C541">
        <v>118111428</v>
      </c>
      <c r="D541">
        <v>118111429</v>
      </c>
      <c r="E541" t="s">
        <v>6223</v>
      </c>
      <c r="F541" t="s">
        <v>222</v>
      </c>
      <c r="G541" s="77" t="s">
        <v>223</v>
      </c>
      <c r="H541" t="s">
        <v>6224</v>
      </c>
      <c r="I541" t="s">
        <v>6225</v>
      </c>
      <c r="J541" t="s">
        <v>6226</v>
      </c>
      <c r="K541" t="s">
        <v>6227</v>
      </c>
      <c r="L541" t="s">
        <v>6228</v>
      </c>
      <c r="M541" t="s">
        <v>4652</v>
      </c>
      <c r="N541" t="s">
        <v>6229</v>
      </c>
      <c r="O541" t="s">
        <v>6230</v>
      </c>
      <c r="P541" t="s">
        <v>1810</v>
      </c>
      <c r="Q541" t="s">
        <v>2613</v>
      </c>
      <c r="R541" s="77" t="s">
        <v>6231</v>
      </c>
      <c r="S541">
        <v>549</v>
      </c>
      <c r="T541" t="s">
        <v>235</v>
      </c>
      <c r="U541" t="s">
        <v>5072</v>
      </c>
      <c r="V541">
        <v>1</v>
      </c>
      <c r="W541" t="s">
        <v>1652</v>
      </c>
      <c r="X541" t="s">
        <v>109</v>
      </c>
      <c r="Y541" t="s">
        <v>109</v>
      </c>
      <c r="Z541" s="77" t="s">
        <v>239</v>
      </c>
      <c r="AA541" s="79">
        <v>1081</v>
      </c>
      <c r="AB541" s="79" t="s">
        <v>237</v>
      </c>
      <c r="AC541" t="s">
        <v>118</v>
      </c>
      <c r="AD541" s="77" t="s">
        <v>118</v>
      </c>
      <c r="AE541" t="s">
        <v>118</v>
      </c>
      <c r="AF541" t="s">
        <v>118</v>
      </c>
      <c r="AG541" t="s">
        <v>118</v>
      </c>
      <c r="AH541" t="s">
        <v>118</v>
      </c>
      <c r="AI541" t="s">
        <v>118</v>
      </c>
    </row>
    <row r="542" spans="1:35">
      <c r="A542">
        <v>525</v>
      </c>
      <c r="B542" t="s">
        <v>778</v>
      </c>
      <c r="C542">
        <v>42905186</v>
      </c>
      <c r="D542">
        <v>42905187</v>
      </c>
      <c r="E542" t="s">
        <v>6232</v>
      </c>
      <c r="F542" t="s">
        <v>222</v>
      </c>
      <c r="G542" s="77" t="s">
        <v>223</v>
      </c>
      <c r="H542" t="s">
        <v>6233</v>
      </c>
      <c r="I542" t="s">
        <v>6234</v>
      </c>
      <c r="J542" t="s">
        <v>6235</v>
      </c>
      <c r="K542" t="s">
        <v>6236</v>
      </c>
      <c r="L542" t="s">
        <v>6237</v>
      </c>
      <c r="M542" t="s">
        <v>6238</v>
      </c>
      <c r="N542" t="s">
        <v>4952</v>
      </c>
      <c r="O542" t="s">
        <v>6239</v>
      </c>
      <c r="P542" t="s">
        <v>375</v>
      </c>
      <c r="Q542" t="s">
        <v>6240</v>
      </c>
      <c r="R542" s="77" t="s">
        <v>6241</v>
      </c>
      <c r="S542">
        <v>545</v>
      </c>
      <c r="T542" t="s">
        <v>273</v>
      </c>
      <c r="U542" t="s">
        <v>5062</v>
      </c>
      <c r="V542">
        <v>1</v>
      </c>
      <c r="W542" t="s">
        <v>971</v>
      </c>
      <c r="X542" t="s">
        <v>109</v>
      </c>
      <c r="Y542" t="s">
        <v>109</v>
      </c>
      <c r="Z542" s="77" t="s">
        <v>239</v>
      </c>
      <c r="AA542" s="79">
        <v>988</v>
      </c>
      <c r="AB542" s="79" t="s">
        <v>237</v>
      </c>
      <c r="AC542" t="s">
        <v>118</v>
      </c>
      <c r="AD542" s="77" t="s">
        <v>118</v>
      </c>
      <c r="AE542" t="s">
        <v>118</v>
      </c>
      <c r="AF542" t="s">
        <v>118</v>
      </c>
      <c r="AG542" t="s">
        <v>6242</v>
      </c>
      <c r="AH542" t="s">
        <v>118</v>
      </c>
      <c r="AI542" t="s">
        <v>6243</v>
      </c>
    </row>
    <row r="543" spans="1:35">
      <c r="A543">
        <v>527</v>
      </c>
      <c r="B543" t="s">
        <v>73</v>
      </c>
      <c r="C543">
        <v>26653475</v>
      </c>
      <c r="D543">
        <v>26653476</v>
      </c>
      <c r="E543" t="s">
        <v>6244</v>
      </c>
      <c r="F543" t="s">
        <v>222</v>
      </c>
      <c r="G543" s="77" t="s">
        <v>261</v>
      </c>
      <c r="H543" t="s">
        <v>6245</v>
      </c>
      <c r="I543" t="s">
        <v>6246</v>
      </c>
      <c r="J543" t="s">
        <v>6247</v>
      </c>
      <c r="K543" t="s">
        <v>6248</v>
      </c>
      <c r="L543" t="s">
        <v>6249</v>
      </c>
      <c r="M543" t="s">
        <v>6250</v>
      </c>
      <c r="N543" t="s">
        <v>6251</v>
      </c>
      <c r="O543" t="s">
        <v>6252</v>
      </c>
      <c r="P543" t="s">
        <v>4275</v>
      </c>
      <c r="Q543" t="s">
        <v>6253</v>
      </c>
      <c r="R543" s="77" t="s">
        <v>6254</v>
      </c>
      <c r="S543">
        <v>545</v>
      </c>
      <c r="T543" t="s">
        <v>255</v>
      </c>
      <c r="U543" t="s">
        <v>5062</v>
      </c>
      <c r="V543">
        <v>2927</v>
      </c>
      <c r="W543" t="s">
        <v>2272</v>
      </c>
      <c r="X543" t="s">
        <v>109</v>
      </c>
      <c r="Y543" t="s">
        <v>109</v>
      </c>
      <c r="Z543" s="77" t="s">
        <v>239</v>
      </c>
      <c r="AA543" s="79">
        <v>17</v>
      </c>
      <c r="AB543" s="79" t="s">
        <v>237</v>
      </c>
      <c r="AC543" t="s">
        <v>118</v>
      </c>
      <c r="AD543" s="77" t="s">
        <v>118</v>
      </c>
      <c r="AE543" t="s">
        <v>118</v>
      </c>
      <c r="AF543" t="s">
        <v>118</v>
      </c>
      <c r="AG543" t="s">
        <v>118</v>
      </c>
      <c r="AH543" t="s">
        <v>118</v>
      </c>
      <c r="AI543" t="s">
        <v>118</v>
      </c>
    </row>
    <row r="544" spans="1:35">
      <c r="A544">
        <v>528</v>
      </c>
      <c r="B544" t="s">
        <v>648</v>
      </c>
      <c r="C544">
        <v>123107121</v>
      </c>
      <c r="D544">
        <v>123107122</v>
      </c>
      <c r="E544" t="s">
        <v>6255</v>
      </c>
      <c r="F544" t="s">
        <v>261</v>
      </c>
      <c r="G544" s="77" t="s">
        <v>223</v>
      </c>
      <c r="H544" t="s">
        <v>6256</v>
      </c>
      <c r="I544" t="s">
        <v>6257</v>
      </c>
      <c r="J544" t="s">
        <v>2521</v>
      </c>
      <c r="K544" t="s">
        <v>6258</v>
      </c>
      <c r="L544" t="s">
        <v>3496</v>
      </c>
      <c r="M544" t="s">
        <v>6259</v>
      </c>
      <c r="N544" t="s">
        <v>5068</v>
      </c>
      <c r="O544" t="s">
        <v>3847</v>
      </c>
      <c r="P544" t="s">
        <v>3821</v>
      </c>
      <c r="Q544" t="s">
        <v>6260</v>
      </c>
      <c r="R544" s="77" t="s">
        <v>6261</v>
      </c>
      <c r="S544">
        <v>545</v>
      </c>
      <c r="T544" t="s">
        <v>235</v>
      </c>
      <c r="U544" t="s">
        <v>5072</v>
      </c>
      <c r="V544">
        <v>2</v>
      </c>
      <c r="W544" t="s">
        <v>376</v>
      </c>
      <c r="X544" t="s">
        <v>109</v>
      </c>
      <c r="Y544" t="s">
        <v>109</v>
      </c>
      <c r="Z544" s="77" t="s">
        <v>257</v>
      </c>
      <c r="AA544" s="79">
        <v>925</v>
      </c>
      <c r="AB544" s="79" t="s">
        <v>237</v>
      </c>
      <c r="AC544" t="s">
        <v>118</v>
      </c>
      <c r="AD544" s="77" t="s">
        <v>118</v>
      </c>
      <c r="AE544" t="s">
        <v>118</v>
      </c>
      <c r="AF544" t="s">
        <v>118</v>
      </c>
      <c r="AG544" t="s">
        <v>764</v>
      </c>
      <c r="AH544" t="s">
        <v>118</v>
      </c>
      <c r="AI544" t="s">
        <v>6262</v>
      </c>
    </row>
    <row r="545" spans="1:35">
      <c r="A545">
        <v>533</v>
      </c>
      <c r="B545" t="s">
        <v>482</v>
      </c>
      <c r="C545">
        <v>17363129</v>
      </c>
      <c r="D545">
        <v>17363130</v>
      </c>
      <c r="E545" t="s">
        <v>6263</v>
      </c>
      <c r="F545" t="s">
        <v>222</v>
      </c>
      <c r="G545" s="77" t="s">
        <v>243</v>
      </c>
      <c r="H545" t="s">
        <v>5911</v>
      </c>
      <c r="I545" t="s">
        <v>6264</v>
      </c>
      <c r="J545" t="s">
        <v>6265</v>
      </c>
      <c r="K545" t="s">
        <v>6266</v>
      </c>
      <c r="L545" t="s">
        <v>1701</v>
      </c>
      <c r="M545" t="s">
        <v>1128</v>
      </c>
      <c r="N545" t="s">
        <v>6267</v>
      </c>
      <c r="O545" t="s">
        <v>4530</v>
      </c>
      <c r="P545" t="s">
        <v>6268</v>
      </c>
      <c r="Q545" t="s">
        <v>6269</v>
      </c>
      <c r="R545" s="77" t="s">
        <v>6270</v>
      </c>
      <c r="S545">
        <v>541</v>
      </c>
      <c r="T545" t="s">
        <v>255</v>
      </c>
      <c r="U545" t="s">
        <v>5062</v>
      </c>
      <c r="V545">
        <v>9986</v>
      </c>
      <c r="W545" t="s">
        <v>308</v>
      </c>
      <c r="X545" t="s">
        <v>109</v>
      </c>
      <c r="Y545" t="s">
        <v>109</v>
      </c>
      <c r="Z545" s="77" t="s">
        <v>257</v>
      </c>
      <c r="AA545" s="79">
        <v>239</v>
      </c>
      <c r="AB545" s="79" t="s">
        <v>237</v>
      </c>
      <c r="AC545" t="s">
        <v>118</v>
      </c>
      <c r="AD545" s="77" t="s">
        <v>118</v>
      </c>
      <c r="AE545" t="s">
        <v>118</v>
      </c>
      <c r="AF545" t="s">
        <v>118</v>
      </c>
      <c r="AG545" t="s">
        <v>6271</v>
      </c>
      <c r="AH545" t="s">
        <v>118</v>
      </c>
      <c r="AI545" t="s">
        <v>6272</v>
      </c>
    </row>
    <row r="546" spans="1:35">
      <c r="A546">
        <v>534</v>
      </c>
      <c r="B546" t="s">
        <v>454</v>
      </c>
      <c r="C546">
        <v>18883956</v>
      </c>
      <c r="D546">
        <v>18883957</v>
      </c>
      <c r="E546" t="s">
        <v>6273</v>
      </c>
      <c r="F546" t="s">
        <v>223</v>
      </c>
      <c r="G546" s="77" t="s">
        <v>261</v>
      </c>
      <c r="H546" t="s">
        <v>6274</v>
      </c>
      <c r="I546" t="s">
        <v>2004</v>
      </c>
      <c r="J546" t="s">
        <v>6275</v>
      </c>
      <c r="K546" t="s">
        <v>6276</v>
      </c>
      <c r="L546" t="s">
        <v>6277</v>
      </c>
      <c r="M546" t="s">
        <v>2619</v>
      </c>
      <c r="N546" t="s">
        <v>6278</v>
      </c>
      <c r="O546" t="s">
        <v>6279</v>
      </c>
      <c r="P546" t="s">
        <v>1472</v>
      </c>
      <c r="Q546" t="s">
        <v>4790</v>
      </c>
      <c r="R546" s="77" t="s">
        <v>6280</v>
      </c>
      <c r="S546">
        <v>541</v>
      </c>
      <c r="T546" t="s">
        <v>520</v>
      </c>
      <c r="U546" t="s">
        <v>5072</v>
      </c>
      <c r="V546">
        <v>1</v>
      </c>
      <c r="W546" t="s">
        <v>481</v>
      </c>
      <c r="X546" t="s">
        <v>109</v>
      </c>
      <c r="Y546" t="s">
        <v>109</v>
      </c>
      <c r="Z546" s="77" t="s">
        <v>257</v>
      </c>
      <c r="AA546" s="79">
        <v>558</v>
      </c>
      <c r="AB546" s="79" t="s">
        <v>237</v>
      </c>
      <c r="AC546" t="s">
        <v>118</v>
      </c>
      <c r="AD546" s="77" t="s">
        <v>118</v>
      </c>
      <c r="AE546" t="s">
        <v>118</v>
      </c>
      <c r="AF546" t="s">
        <v>118</v>
      </c>
      <c r="AG546" t="s">
        <v>6281</v>
      </c>
      <c r="AH546" t="s">
        <v>118</v>
      </c>
      <c r="AI546" t="s">
        <v>6282</v>
      </c>
    </row>
    <row r="547" spans="1:35">
      <c r="A547">
        <v>535</v>
      </c>
      <c r="B547" t="s">
        <v>648</v>
      </c>
      <c r="C547">
        <v>113724750</v>
      </c>
      <c r="D547">
        <v>113724751</v>
      </c>
      <c r="E547" t="s">
        <v>6283</v>
      </c>
      <c r="F547" t="s">
        <v>243</v>
      </c>
      <c r="G547" s="77" t="s">
        <v>222</v>
      </c>
      <c r="H547" t="s">
        <v>2291</v>
      </c>
      <c r="I547" t="s">
        <v>6284</v>
      </c>
      <c r="J547" t="s">
        <v>247</v>
      </c>
      <c r="K547" t="s">
        <v>2684</v>
      </c>
      <c r="L547" t="s">
        <v>2960</v>
      </c>
      <c r="M547" t="s">
        <v>570</v>
      </c>
      <c r="N547" t="s">
        <v>6285</v>
      </c>
      <c r="O547" t="s">
        <v>6286</v>
      </c>
      <c r="P547" t="s">
        <v>6287</v>
      </c>
      <c r="Q547" t="s">
        <v>3405</v>
      </c>
      <c r="R547" s="77" t="s">
        <v>6288</v>
      </c>
      <c r="S547">
        <v>540</v>
      </c>
      <c r="T547" t="s">
        <v>235</v>
      </c>
      <c r="U547" t="s">
        <v>5062</v>
      </c>
      <c r="V547">
        <v>134</v>
      </c>
      <c r="W547" t="s">
        <v>718</v>
      </c>
      <c r="X547" t="s">
        <v>109</v>
      </c>
      <c r="Y547" t="s">
        <v>109</v>
      </c>
      <c r="Z547" s="77" t="s">
        <v>257</v>
      </c>
      <c r="AA547" s="79">
        <v>929</v>
      </c>
      <c r="AB547" s="79" t="s">
        <v>237</v>
      </c>
      <c r="AC547" t="s">
        <v>118</v>
      </c>
      <c r="AD547" s="77" t="s">
        <v>118</v>
      </c>
      <c r="AE547" t="s">
        <v>118</v>
      </c>
      <c r="AF547" t="s">
        <v>118</v>
      </c>
      <c r="AG547" t="s">
        <v>118</v>
      </c>
      <c r="AH547" t="s">
        <v>118</v>
      </c>
      <c r="AI547" t="s">
        <v>118</v>
      </c>
    </row>
    <row r="548" spans="1:35">
      <c r="A548">
        <v>537</v>
      </c>
      <c r="B548" t="s">
        <v>482</v>
      </c>
      <c r="C548">
        <v>5762182</v>
      </c>
      <c r="D548">
        <v>5762183</v>
      </c>
      <c r="E548" t="s">
        <v>6289</v>
      </c>
      <c r="F548" t="s">
        <v>261</v>
      </c>
      <c r="G548" s="77" t="s">
        <v>222</v>
      </c>
      <c r="H548" t="s">
        <v>2683</v>
      </c>
      <c r="I548" t="s">
        <v>245</v>
      </c>
      <c r="J548" t="s">
        <v>6290</v>
      </c>
      <c r="K548" t="s">
        <v>6291</v>
      </c>
      <c r="L548" t="s">
        <v>1034</v>
      </c>
      <c r="M548" t="s">
        <v>1165</v>
      </c>
      <c r="N548" t="s">
        <v>1167</v>
      </c>
      <c r="O548" t="s">
        <v>6292</v>
      </c>
      <c r="P548" t="s">
        <v>6293</v>
      </c>
      <c r="Q548" t="s">
        <v>6294</v>
      </c>
      <c r="R548" s="77" t="s">
        <v>2763</v>
      </c>
      <c r="S548">
        <v>539</v>
      </c>
      <c r="T548" t="s">
        <v>255</v>
      </c>
      <c r="U548" t="s">
        <v>5072</v>
      </c>
      <c r="V548">
        <v>0</v>
      </c>
      <c r="W548" t="s">
        <v>1364</v>
      </c>
      <c r="X548" t="s">
        <v>109</v>
      </c>
      <c r="Y548" t="s">
        <v>109</v>
      </c>
      <c r="Z548" s="77" t="s">
        <v>239</v>
      </c>
      <c r="AA548" s="79">
        <v>397</v>
      </c>
      <c r="AB548" s="79" t="s">
        <v>237</v>
      </c>
      <c r="AC548" t="s">
        <v>118</v>
      </c>
      <c r="AD548" s="77" t="s">
        <v>118</v>
      </c>
      <c r="AE548" t="s">
        <v>118</v>
      </c>
      <c r="AF548" t="s">
        <v>118</v>
      </c>
      <c r="AG548" t="s">
        <v>118</v>
      </c>
      <c r="AH548" t="s">
        <v>118</v>
      </c>
      <c r="AI548" t="s">
        <v>118</v>
      </c>
    </row>
    <row r="549" spans="1:35">
      <c r="A549">
        <v>543</v>
      </c>
      <c r="B549" t="s">
        <v>73</v>
      </c>
      <c r="C549">
        <v>134366235</v>
      </c>
      <c r="D549">
        <v>134366236</v>
      </c>
      <c r="E549" t="s">
        <v>6295</v>
      </c>
      <c r="F549" t="s">
        <v>223</v>
      </c>
      <c r="G549" s="77" t="s">
        <v>222</v>
      </c>
      <c r="H549" t="s">
        <v>6296</v>
      </c>
      <c r="I549" t="s">
        <v>6297</v>
      </c>
      <c r="J549" t="s">
        <v>6298</v>
      </c>
      <c r="K549" t="s">
        <v>6299</v>
      </c>
      <c r="L549" t="s">
        <v>6300</v>
      </c>
      <c r="M549" t="s">
        <v>6301</v>
      </c>
      <c r="N549" t="s">
        <v>6302</v>
      </c>
      <c r="O549" t="s">
        <v>6303</v>
      </c>
      <c r="P549" t="s">
        <v>6304</v>
      </c>
      <c r="Q549" t="s">
        <v>6305</v>
      </c>
      <c r="R549" s="77" t="s">
        <v>6306</v>
      </c>
      <c r="S549">
        <v>534</v>
      </c>
      <c r="T549" t="s">
        <v>235</v>
      </c>
      <c r="U549" t="s">
        <v>5062</v>
      </c>
      <c r="V549">
        <v>0</v>
      </c>
      <c r="W549" t="s">
        <v>274</v>
      </c>
      <c r="X549" t="s">
        <v>61</v>
      </c>
      <c r="Y549" t="s">
        <v>109</v>
      </c>
      <c r="Z549" s="77" t="s">
        <v>239</v>
      </c>
      <c r="AA549" s="79">
        <v>223</v>
      </c>
      <c r="AB549" s="79" t="s">
        <v>237</v>
      </c>
      <c r="AC549" t="s">
        <v>118</v>
      </c>
      <c r="AD549" s="77" t="s">
        <v>118</v>
      </c>
      <c r="AE549" t="s">
        <v>118</v>
      </c>
      <c r="AF549" t="s">
        <v>118</v>
      </c>
      <c r="AG549" t="s">
        <v>6307</v>
      </c>
      <c r="AH549" t="s">
        <v>118</v>
      </c>
      <c r="AI549" t="s">
        <v>6308</v>
      </c>
    </row>
    <row r="550" spans="1:35">
      <c r="A550">
        <v>545</v>
      </c>
      <c r="B550" t="s">
        <v>164</v>
      </c>
      <c r="C550">
        <v>57338260</v>
      </c>
      <c r="D550">
        <v>57338261</v>
      </c>
      <c r="E550" t="s">
        <v>6309</v>
      </c>
      <c r="F550" t="s">
        <v>222</v>
      </c>
      <c r="G550" s="77" t="s">
        <v>261</v>
      </c>
      <c r="H550" t="s">
        <v>5520</v>
      </c>
      <c r="I550" t="s">
        <v>6310</v>
      </c>
      <c r="J550" t="s">
        <v>6311</v>
      </c>
      <c r="K550" t="s">
        <v>6312</v>
      </c>
      <c r="L550" t="s">
        <v>3883</v>
      </c>
      <c r="M550" t="s">
        <v>2041</v>
      </c>
      <c r="N550" t="s">
        <v>6313</v>
      </c>
      <c r="O550" t="s">
        <v>6314</v>
      </c>
      <c r="P550" t="s">
        <v>574</v>
      </c>
      <c r="Q550" t="s">
        <v>6315</v>
      </c>
      <c r="R550" s="77" t="s">
        <v>2794</v>
      </c>
      <c r="S550">
        <v>533</v>
      </c>
      <c r="T550" t="s">
        <v>255</v>
      </c>
      <c r="U550" t="s">
        <v>5062</v>
      </c>
      <c r="V550">
        <v>17</v>
      </c>
      <c r="W550" t="s">
        <v>1049</v>
      </c>
      <c r="X550" t="s">
        <v>109</v>
      </c>
      <c r="Y550" t="s">
        <v>109</v>
      </c>
      <c r="Z550" s="77" t="s">
        <v>239</v>
      </c>
      <c r="AA550" s="79">
        <v>332</v>
      </c>
      <c r="AB550" s="79" t="s">
        <v>237</v>
      </c>
      <c r="AC550" t="s">
        <v>118</v>
      </c>
      <c r="AD550" s="77" t="s">
        <v>118</v>
      </c>
      <c r="AE550" t="s">
        <v>118</v>
      </c>
      <c r="AF550" t="s">
        <v>118</v>
      </c>
      <c r="AG550" t="s">
        <v>118</v>
      </c>
      <c r="AH550" t="s">
        <v>118</v>
      </c>
      <c r="AI550" t="s">
        <v>118</v>
      </c>
    </row>
    <row r="551" spans="1:35">
      <c r="A551">
        <v>559</v>
      </c>
      <c r="B551" t="s">
        <v>182</v>
      </c>
      <c r="C551">
        <v>72861751</v>
      </c>
      <c r="D551">
        <v>72861752</v>
      </c>
      <c r="E551" t="s">
        <v>6316</v>
      </c>
      <c r="F551" t="s">
        <v>223</v>
      </c>
      <c r="G551" s="77" t="s">
        <v>222</v>
      </c>
      <c r="H551" t="s">
        <v>2437</v>
      </c>
      <c r="I551" t="s">
        <v>6317</v>
      </c>
      <c r="J551" t="s">
        <v>6318</v>
      </c>
      <c r="K551" t="s">
        <v>6319</v>
      </c>
      <c r="L551" t="s">
        <v>6320</v>
      </c>
      <c r="M551" t="s">
        <v>6321</v>
      </c>
      <c r="N551" t="s">
        <v>869</v>
      </c>
      <c r="O551" t="s">
        <v>6322</v>
      </c>
      <c r="P551" t="s">
        <v>6320</v>
      </c>
      <c r="Q551" t="s">
        <v>6323</v>
      </c>
      <c r="R551" s="77" t="s">
        <v>3673</v>
      </c>
      <c r="S551">
        <v>527</v>
      </c>
      <c r="T551" t="s">
        <v>255</v>
      </c>
      <c r="U551" t="s">
        <v>5072</v>
      </c>
      <c r="V551">
        <v>5</v>
      </c>
      <c r="W551" t="s">
        <v>391</v>
      </c>
      <c r="X551" t="s">
        <v>109</v>
      </c>
      <c r="Y551" t="s">
        <v>109</v>
      </c>
      <c r="Z551" s="77" t="s">
        <v>239</v>
      </c>
      <c r="AA551" s="79">
        <v>548</v>
      </c>
      <c r="AB551" s="79" t="s">
        <v>237</v>
      </c>
      <c r="AC551" t="s">
        <v>118</v>
      </c>
      <c r="AD551" s="77" t="s">
        <v>118</v>
      </c>
      <c r="AE551" t="s">
        <v>118</v>
      </c>
      <c r="AF551" t="s">
        <v>118</v>
      </c>
      <c r="AG551" t="s">
        <v>118</v>
      </c>
      <c r="AH551" t="s">
        <v>118</v>
      </c>
      <c r="AI551" t="s">
        <v>118</v>
      </c>
    </row>
    <row r="552" spans="1:35">
      <c r="A552">
        <v>570</v>
      </c>
      <c r="B552" t="s">
        <v>73</v>
      </c>
      <c r="C552">
        <v>166816608</v>
      </c>
      <c r="D552">
        <v>166816609</v>
      </c>
      <c r="E552" t="s">
        <v>6324</v>
      </c>
      <c r="F552" t="s">
        <v>222</v>
      </c>
      <c r="G552" s="77" t="s">
        <v>261</v>
      </c>
      <c r="H552" t="s">
        <v>6325</v>
      </c>
      <c r="I552" t="s">
        <v>6326</v>
      </c>
      <c r="J552" t="s">
        <v>1354</v>
      </c>
      <c r="K552" t="s">
        <v>6327</v>
      </c>
      <c r="L552" t="s">
        <v>6328</v>
      </c>
      <c r="M552" t="s">
        <v>287</v>
      </c>
      <c r="N552" t="s">
        <v>5615</v>
      </c>
      <c r="O552" t="s">
        <v>2616</v>
      </c>
      <c r="P552" t="s">
        <v>3546</v>
      </c>
      <c r="Q552" t="s">
        <v>5328</v>
      </c>
      <c r="R552" s="77" t="s">
        <v>6329</v>
      </c>
      <c r="S552">
        <v>521</v>
      </c>
      <c r="T552" t="s">
        <v>273</v>
      </c>
      <c r="U552" t="s">
        <v>5072</v>
      </c>
      <c r="V552">
        <v>1</v>
      </c>
      <c r="W552" t="s">
        <v>791</v>
      </c>
      <c r="X552" t="s">
        <v>109</v>
      </c>
      <c r="Y552" t="s">
        <v>109</v>
      </c>
      <c r="Z552" s="77" t="s">
        <v>239</v>
      </c>
      <c r="AA552" s="79">
        <v>180</v>
      </c>
      <c r="AB552" s="79" t="s">
        <v>237</v>
      </c>
      <c r="AC552" t="s">
        <v>118</v>
      </c>
      <c r="AD552" s="77" t="s">
        <v>118</v>
      </c>
      <c r="AE552" t="s">
        <v>118</v>
      </c>
      <c r="AF552" t="s">
        <v>118</v>
      </c>
      <c r="AG552" t="s">
        <v>6330</v>
      </c>
      <c r="AH552" t="s">
        <v>118</v>
      </c>
      <c r="AI552" t="s">
        <v>6331</v>
      </c>
    </row>
    <row r="553" spans="1:35">
      <c r="A553">
        <v>573</v>
      </c>
      <c r="B553" t="s">
        <v>182</v>
      </c>
      <c r="C553">
        <v>107235557</v>
      </c>
      <c r="D553">
        <v>107235558</v>
      </c>
      <c r="E553" t="s">
        <v>6332</v>
      </c>
      <c r="F553" t="s">
        <v>243</v>
      </c>
      <c r="G553" s="77" t="s">
        <v>261</v>
      </c>
      <c r="H553" t="s">
        <v>4688</v>
      </c>
      <c r="I553" t="s">
        <v>6333</v>
      </c>
      <c r="J553" t="s">
        <v>6334</v>
      </c>
      <c r="K553" t="s">
        <v>6335</v>
      </c>
      <c r="L553" t="s">
        <v>2206</v>
      </c>
      <c r="M553" t="s">
        <v>489</v>
      </c>
      <c r="N553" t="s">
        <v>6336</v>
      </c>
      <c r="O553" t="s">
        <v>4790</v>
      </c>
      <c r="P553" t="s">
        <v>6337</v>
      </c>
      <c r="Q553" t="s">
        <v>3891</v>
      </c>
      <c r="R553" s="77" t="s">
        <v>3712</v>
      </c>
      <c r="S553">
        <v>519</v>
      </c>
      <c r="T553" t="s">
        <v>255</v>
      </c>
      <c r="U553" t="s">
        <v>5062</v>
      </c>
      <c r="V553">
        <v>523</v>
      </c>
      <c r="W553" t="s">
        <v>995</v>
      </c>
      <c r="X553" t="s">
        <v>109</v>
      </c>
      <c r="Y553" t="s">
        <v>109</v>
      </c>
      <c r="Z553" s="77" t="s">
        <v>239</v>
      </c>
      <c r="AA553" s="79">
        <v>863</v>
      </c>
      <c r="AB553" s="79" t="s">
        <v>237</v>
      </c>
      <c r="AC553" t="s">
        <v>118</v>
      </c>
      <c r="AD553" s="77" t="s">
        <v>118</v>
      </c>
      <c r="AE553" t="s">
        <v>118</v>
      </c>
      <c r="AF553" t="s">
        <v>118</v>
      </c>
      <c r="AG553" t="s">
        <v>118</v>
      </c>
      <c r="AH553" t="s">
        <v>118</v>
      </c>
      <c r="AI553" t="s">
        <v>118</v>
      </c>
    </row>
    <row r="554" spans="1:35">
      <c r="A554">
        <v>588</v>
      </c>
      <c r="B554" t="s">
        <v>182</v>
      </c>
      <c r="C554">
        <v>71377285</v>
      </c>
      <c r="D554">
        <v>71377286</v>
      </c>
      <c r="E554" t="s">
        <v>6338</v>
      </c>
      <c r="F554" t="s">
        <v>243</v>
      </c>
      <c r="G554" s="77" t="s">
        <v>222</v>
      </c>
      <c r="H554" t="s">
        <v>6339</v>
      </c>
      <c r="I554" t="s">
        <v>6340</v>
      </c>
      <c r="J554" t="s">
        <v>6341</v>
      </c>
      <c r="K554" t="s">
        <v>906</v>
      </c>
      <c r="L554" t="s">
        <v>6342</v>
      </c>
      <c r="M554" t="s">
        <v>5970</v>
      </c>
      <c r="N554" t="s">
        <v>2572</v>
      </c>
      <c r="O554" t="s">
        <v>6343</v>
      </c>
      <c r="P554" t="s">
        <v>6344</v>
      </c>
      <c r="Q554" t="s">
        <v>6345</v>
      </c>
      <c r="R554" s="77" t="s">
        <v>6346</v>
      </c>
      <c r="S554">
        <v>513</v>
      </c>
      <c r="T554" t="s">
        <v>235</v>
      </c>
      <c r="U554" t="s">
        <v>5062</v>
      </c>
      <c r="V554">
        <v>73</v>
      </c>
      <c r="W554" t="s">
        <v>643</v>
      </c>
      <c r="X554" t="s">
        <v>109</v>
      </c>
      <c r="Y554" t="s">
        <v>109</v>
      </c>
      <c r="Z554" s="77" t="s">
        <v>257</v>
      </c>
      <c r="AA554" s="79">
        <v>730</v>
      </c>
      <c r="AB554" s="79" t="s">
        <v>237</v>
      </c>
      <c r="AC554" t="s">
        <v>118</v>
      </c>
      <c r="AD554" s="77" t="s">
        <v>118</v>
      </c>
      <c r="AE554" t="s">
        <v>118</v>
      </c>
      <c r="AF554" t="s">
        <v>118</v>
      </c>
      <c r="AG554" t="s">
        <v>6347</v>
      </c>
      <c r="AH554" t="s">
        <v>118</v>
      </c>
      <c r="AI554" t="s">
        <v>6348</v>
      </c>
    </row>
    <row r="555" spans="1:35">
      <c r="A555">
        <v>592</v>
      </c>
      <c r="B555" t="s">
        <v>151</v>
      </c>
      <c r="C555">
        <v>89288617</v>
      </c>
      <c r="D555">
        <v>89288618</v>
      </c>
      <c r="E555" t="s">
        <v>6349</v>
      </c>
      <c r="F555" t="s">
        <v>222</v>
      </c>
      <c r="G555" s="77" t="s">
        <v>223</v>
      </c>
      <c r="H555" t="s">
        <v>6350</v>
      </c>
      <c r="I555" t="s">
        <v>6351</v>
      </c>
      <c r="J555" t="s">
        <v>6352</v>
      </c>
      <c r="K555" t="s">
        <v>6353</v>
      </c>
      <c r="L555" t="s">
        <v>6354</v>
      </c>
      <c r="M555" t="s">
        <v>6355</v>
      </c>
      <c r="N555" t="s">
        <v>6356</v>
      </c>
      <c r="O555" t="s">
        <v>6357</v>
      </c>
      <c r="P555" t="s">
        <v>6358</v>
      </c>
      <c r="Q555" t="s">
        <v>3189</v>
      </c>
      <c r="R555" s="77" t="s">
        <v>6359</v>
      </c>
      <c r="S555">
        <v>511</v>
      </c>
      <c r="T555" t="s">
        <v>273</v>
      </c>
      <c r="U555" t="s">
        <v>5072</v>
      </c>
      <c r="V555">
        <v>0</v>
      </c>
      <c r="W555" t="s">
        <v>238</v>
      </c>
      <c r="X555" t="s">
        <v>109</v>
      </c>
      <c r="Y555" t="s">
        <v>109</v>
      </c>
      <c r="Z555" s="77" t="s">
        <v>239</v>
      </c>
      <c r="AA555" s="79">
        <v>300</v>
      </c>
      <c r="AB555" s="79" t="s">
        <v>237</v>
      </c>
      <c r="AC555" t="s">
        <v>118</v>
      </c>
      <c r="AD555" s="77" t="s">
        <v>118</v>
      </c>
      <c r="AE555" t="s">
        <v>118</v>
      </c>
      <c r="AF555" t="s">
        <v>118</v>
      </c>
      <c r="AG555" t="s">
        <v>118</v>
      </c>
      <c r="AH555" t="s">
        <v>118</v>
      </c>
      <c r="AI555" t="s">
        <v>6360</v>
      </c>
    </row>
    <row r="556" spans="1:35">
      <c r="A556">
        <v>596</v>
      </c>
      <c r="B556" t="s">
        <v>778</v>
      </c>
      <c r="C556">
        <v>32411665</v>
      </c>
      <c r="D556">
        <v>32411666</v>
      </c>
      <c r="E556" t="s">
        <v>6361</v>
      </c>
      <c r="F556" t="s">
        <v>222</v>
      </c>
      <c r="G556" s="77" t="s">
        <v>261</v>
      </c>
      <c r="H556" t="s">
        <v>6362</v>
      </c>
      <c r="I556" t="s">
        <v>6363</v>
      </c>
      <c r="J556" t="s">
        <v>6364</v>
      </c>
      <c r="K556" t="s">
        <v>6365</v>
      </c>
      <c r="L556" t="s">
        <v>6366</v>
      </c>
      <c r="M556" t="s">
        <v>6367</v>
      </c>
      <c r="N556" t="s">
        <v>4805</v>
      </c>
      <c r="O556" t="s">
        <v>6368</v>
      </c>
      <c r="P556" t="s">
        <v>6369</v>
      </c>
      <c r="Q556" t="s">
        <v>6370</v>
      </c>
      <c r="R556" s="77" t="s">
        <v>6371</v>
      </c>
      <c r="S556">
        <v>509</v>
      </c>
      <c r="T556" t="s">
        <v>273</v>
      </c>
      <c r="U556" t="s">
        <v>5072</v>
      </c>
      <c r="V556">
        <v>17</v>
      </c>
      <c r="W556" t="s">
        <v>494</v>
      </c>
      <c r="X556" t="s">
        <v>109</v>
      </c>
      <c r="Y556" t="s">
        <v>109</v>
      </c>
      <c r="Z556" s="77" t="s">
        <v>239</v>
      </c>
      <c r="AA556" s="79">
        <v>1114</v>
      </c>
      <c r="AB556" s="79" t="s">
        <v>237</v>
      </c>
      <c r="AC556" t="s">
        <v>118</v>
      </c>
      <c r="AD556" s="77" t="s">
        <v>118</v>
      </c>
      <c r="AE556" t="s">
        <v>118</v>
      </c>
      <c r="AF556" t="s">
        <v>118</v>
      </c>
      <c r="AG556" t="s">
        <v>6372</v>
      </c>
      <c r="AH556" t="s">
        <v>118</v>
      </c>
      <c r="AI556" t="s">
        <v>6373</v>
      </c>
    </row>
    <row r="557" spans="1:35">
      <c r="A557">
        <v>603</v>
      </c>
      <c r="B557" t="s">
        <v>77</v>
      </c>
      <c r="C557">
        <v>81273086</v>
      </c>
      <c r="D557">
        <v>81273087</v>
      </c>
      <c r="E557" t="s">
        <v>6374</v>
      </c>
      <c r="F557" t="s">
        <v>223</v>
      </c>
      <c r="G557" s="77" t="s">
        <v>261</v>
      </c>
      <c r="H557" t="s">
        <v>5038</v>
      </c>
      <c r="I557" t="s">
        <v>6375</v>
      </c>
      <c r="J557" t="s">
        <v>6376</v>
      </c>
      <c r="K557" t="s">
        <v>1436</v>
      </c>
      <c r="L557" t="s">
        <v>6377</v>
      </c>
      <c r="M557" t="s">
        <v>2469</v>
      </c>
      <c r="N557" t="s">
        <v>5084</v>
      </c>
      <c r="O557" t="s">
        <v>6378</v>
      </c>
      <c r="P557" t="s">
        <v>1386</v>
      </c>
      <c r="Q557" t="s">
        <v>2684</v>
      </c>
      <c r="R557" s="77" t="s">
        <v>6379</v>
      </c>
      <c r="S557">
        <v>507</v>
      </c>
      <c r="T557" t="s">
        <v>235</v>
      </c>
      <c r="U557" t="s">
        <v>5062</v>
      </c>
      <c r="V557">
        <v>19308</v>
      </c>
      <c r="W557" t="s">
        <v>536</v>
      </c>
      <c r="X557" t="s">
        <v>109</v>
      </c>
      <c r="Y557" t="s">
        <v>109</v>
      </c>
      <c r="Z557" s="77" t="s">
        <v>257</v>
      </c>
      <c r="AA557" s="79">
        <v>536</v>
      </c>
      <c r="AB557" s="79" t="s">
        <v>206</v>
      </c>
      <c r="AC557" t="s">
        <v>6380</v>
      </c>
      <c r="AD557" s="77" t="s">
        <v>6381</v>
      </c>
      <c r="AE557" t="s">
        <v>118</v>
      </c>
      <c r="AF557" t="s">
        <v>118</v>
      </c>
      <c r="AG557" t="s">
        <v>118</v>
      </c>
      <c r="AH557" t="s">
        <v>118</v>
      </c>
      <c r="AI557" t="s">
        <v>118</v>
      </c>
    </row>
    <row r="558" spans="1:35">
      <c r="A558">
        <v>606</v>
      </c>
      <c r="B558" t="s">
        <v>73</v>
      </c>
      <c r="C558">
        <v>144813303</v>
      </c>
      <c r="D558">
        <v>144813304</v>
      </c>
      <c r="E558" t="s">
        <v>6382</v>
      </c>
      <c r="F558" t="s">
        <v>261</v>
      </c>
      <c r="G558" s="77" t="s">
        <v>222</v>
      </c>
      <c r="H558" t="s">
        <v>1963</v>
      </c>
      <c r="I558" t="s">
        <v>6383</v>
      </c>
      <c r="J558" t="s">
        <v>6384</v>
      </c>
      <c r="K558" t="s">
        <v>6385</v>
      </c>
      <c r="L558" t="s">
        <v>5254</v>
      </c>
      <c r="M558" t="s">
        <v>2957</v>
      </c>
      <c r="N558" t="s">
        <v>427</v>
      </c>
      <c r="O558" t="s">
        <v>6386</v>
      </c>
      <c r="P558" t="s">
        <v>6387</v>
      </c>
      <c r="Q558" t="s">
        <v>6388</v>
      </c>
      <c r="R558" s="77" t="s">
        <v>6389</v>
      </c>
      <c r="S558">
        <v>505</v>
      </c>
      <c r="T558" t="s">
        <v>1838</v>
      </c>
      <c r="U558" t="s">
        <v>5062</v>
      </c>
      <c r="V558">
        <v>1</v>
      </c>
      <c r="W558" t="s">
        <v>376</v>
      </c>
      <c r="X558" t="s">
        <v>109</v>
      </c>
      <c r="Y558" t="s">
        <v>109</v>
      </c>
      <c r="Z558" s="77" t="s">
        <v>239</v>
      </c>
      <c r="AA558" s="79">
        <v>1145</v>
      </c>
      <c r="AB558" s="79" t="s">
        <v>237</v>
      </c>
      <c r="AC558" t="s">
        <v>118</v>
      </c>
      <c r="AD558" s="77" t="s">
        <v>118</v>
      </c>
      <c r="AE558" t="s">
        <v>118</v>
      </c>
      <c r="AF558" t="s">
        <v>118</v>
      </c>
      <c r="AG558" t="s">
        <v>118</v>
      </c>
      <c r="AH558" t="s">
        <v>118</v>
      </c>
      <c r="AI558" t="s">
        <v>118</v>
      </c>
    </row>
    <row r="559" spans="1:35">
      <c r="A559">
        <v>612</v>
      </c>
      <c r="B559" t="s">
        <v>116</v>
      </c>
      <c r="C559">
        <v>57847895</v>
      </c>
      <c r="D559">
        <v>57847896</v>
      </c>
      <c r="E559" t="s">
        <v>6390</v>
      </c>
      <c r="F559" t="s">
        <v>243</v>
      </c>
      <c r="G559" s="77" t="s">
        <v>222</v>
      </c>
      <c r="H559" t="s">
        <v>2686</v>
      </c>
      <c r="I559" t="s">
        <v>6391</v>
      </c>
      <c r="J559" t="s">
        <v>6392</v>
      </c>
      <c r="K559" t="s">
        <v>6393</v>
      </c>
      <c r="L559" t="s">
        <v>6394</v>
      </c>
      <c r="M559" t="s">
        <v>6395</v>
      </c>
      <c r="N559" t="s">
        <v>6396</v>
      </c>
      <c r="O559" t="s">
        <v>6397</v>
      </c>
      <c r="P559" t="s">
        <v>1826</v>
      </c>
      <c r="Q559" t="s">
        <v>3341</v>
      </c>
      <c r="R559" s="77" t="s">
        <v>6398</v>
      </c>
      <c r="S559">
        <v>503</v>
      </c>
      <c r="T559" t="s">
        <v>273</v>
      </c>
      <c r="U559" t="s">
        <v>5062</v>
      </c>
      <c r="V559">
        <v>1</v>
      </c>
      <c r="W559" t="s">
        <v>1541</v>
      </c>
      <c r="X559" t="s">
        <v>109</v>
      </c>
      <c r="Y559" t="s">
        <v>109</v>
      </c>
      <c r="Z559" s="77" t="s">
        <v>257</v>
      </c>
      <c r="AA559" s="79">
        <v>647</v>
      </c>
      <c r="AB559" s="79" t="s">
        <v>237</v>
      </c>
      <c r="AC559" t="s">
        <v>118</v>
      </c>
      <c r="AD559" s="77" t="s">
        <v>118</v>
      </c>
      <c r="AE559" t="s">
        <v>118</v>
      </c>
      <c r="AF559" t="s">
        <v>118</v>
      </c>
      <c r="AG559" t="s">
        <v>4399</v>
      </c>
      <c r="AH559" t="s">
        <v>118</v>
      </c>
      <c r="AI559" t="s">
        <v>6399</v>
      </c>
    </row>
    <row r="560" spans="1:35">
      <c r="A560">
        <v>613</v>
      </c>
      <c r="B560" t="s">
        <v>155</v>
      </c>
      <c r="C560">
        <v>78120847</v>
      </c>
      <c r="D560">
        <v>78120848</v>
      </c>
      <c r="E560" t="s">
        <v>6400</v>
      </c>
      <c r="F560" t="s">
        <v>261</v>
      </c>
      <c r="G560" s="77" t="s">
        <v>223</v>
      </c>
      <c r="H560" t="s">
        <v>2389</v>
      </c>
      <c r="I560" t="s">
        <v>6401</v>
      </c>
      <c r="J560" t="s">
        <v>6402</v>
      </c>
      <c r="K560" t="s">
        <v>6403</v>
      </c>
      <c r="L560" t="s">
        <v>1447</v>
      </c>
      <c r="M560" t="s">
        <v>6404</v>
      </c>
      <c r="N560" t="s">
        <v>6405</v>
      </c>
      <c r="O560" t="s">
        <v>5083</v>
      </c>
      <c r="P560" t="s">
        <v>6406</v>
      </c>
      <c r="Q560" t="s">
        <v>4797</v>
      </c>
      <c r="R560" s="77" t="s">
        <v>6407</v>
      </c>
      <c r="S560">
        <v>502</v>
      </c>
      <c r="T560" t="s">
        <v>235</v>
      </c>
      <c r="U560" t="s">
        <v>5072</v>
      </c>
      <c r="V560">
        <v>0</v>
      </c>
      <c r="W560" t="s">
        <v>376</v>
      </c>
      <c r="X560" t="s">
        <v>109</v>
      </c>
      <c r="Y560" t="s">
        <v>109</v>
      </c>
      <c r="Z560" s="77" t="s">
        <v>257</v>
      </c>
      <c r="AA560" s="79">
        <v>1202</v>
      </c>
      <c r="AB560" s="79" t="s">
        <v>237</v>
      </c>
      <c r="AC560" t="s">
        <v>118</v>
      </c>
      <c r="AD560" s="77" t="s">
        <v>118</v>
      </c>
      <c r="AE560" t="s">
        <v>118</v>
      </c>
      <c r="AF560" t="s">
        <v>118</v>
      </c>
      <c r="AG560" t="s">
        <v>118</v>
      </c>
      <c r="AH560" t="s">
        <v>118</v>
      </c>
      <c r="AI560" t="s">
        <v>118</v>
      </c>
    </row>
    <row r="561" spans="1:35">
      <c r="A561">
        <v>615</v>
      </c>
      <c r="B561" t="s">
        <v>454</v>
      </c>
      <c r="C561">
        <v>11148458</v>
      </c>
      <c r="D561">
        <v>11148459</v>
      </c>
      <c r="E561" t="s">
        <v>6408</v>
      </c>
      <c r="F561" t="s">
        <v>243</v>
      </c>
      <c r="G561" s="77" t="s">
        <v>261</v>
      </c>
      <c r="H561" t="s">
        <v>4956</v>
      </c>
      <c r="I561" t="s">
        <v>6409</v>
      </c>
      <c r="J561" t="s">
        <v>6410</v>
      </c>
      <c r="K561" t="s">
        <v>6411</v>
      </c>
      <c r="L561" t="s">
        <v>6412</v>
      </c>
      <c r="M561" t="s">
        <v>6413</v>
      </c>
      <c r="N561" t="s">
        <v>6414</v>
      </c>
      <c r="O561" t="s">
        <v>6415</v>
      </c>
      <c r="P561" t="s">
        <v>5850</v>
      </c>
      <c r="Q561" t="s">
        <v>6416</v>
      </c>
      <c r="R561" s="77" t="s">
        <v>6417</v>
      </c>
      <c r="S561">
        <v>502</v>
      </c>
      <c r="T561" t="s">
        <v>520</v>
      </c>
      <c r="U561" t="s">
        <v>5062</v>
      </c>
      <c r="V561">
        <v>0</v>
      </c>
      <c r="W561" t="s">
        <v>1541</v>
      </c>
      <c r="X561" t="s">
        <v>109</v>
      </c>
      <c r="Y561" t="s">
        <v>109</v>
      </c>
      <c r="Z561" s="77" t="s">
        <v>239</v>
      </c>
      <c r="AA561" s="79">
        <v>1124</v>
      </c>
      <c r="AB561" s="79" t="s">
        <v>237</v>
      </c>
      <c r="AC561" t="s">
        <v>118</v>
      </c>
      <c r="AD561" s="77" t="s">
        <v>118</v>
      </c>
      <c r="AE561" t="s">
        <v>118</v>
      </c>
      <c r="AF561" t="s">
        <v>118</v>
      </c>
      <c r="AG561" t="s">
        <v>118</v>
      </c>
      <c r="AH561" t="s">
        <v>118</v>
      </c>
      <c r="AI561" t="s">
        <v>118</v>
      </c>
    </row>
    <row r="562" spans="1:35">
      <c r="A562">
        <v>620</v>
      </c>
      <c r="B562" t="s">
        <v>116</v>
      </c>
      <c r="C562">
        <v>124467231</v>
      </c>
      <c r="D562">
        <v>124467232</v>
      </c>
      <c r="E562" t="s">
        <v>6418</v>
      </c>
      <c r="F562" t="s">
        <v>243</v>
      </c>
      <c r="G562" s="77" t="s">
        <v>222</v>
      </c>
      <c r="H562" t="s">
        <v>2447</v>
      </c>
      <c r="I562" t="s">
        <v>2122</v>
      </c>
      <c r="J562" t="s">
        <v>6419</v>
      </c>
      <c r="K562" t="s">
        <v>6420</v>
      </c>
      <c r="L562" t="s">
        <v>6421</v>
      </c>
      <c r="M562" t="s">
        <v>6422</v>
      </c>
      <c r="N562" t="s">
        <v>6423</v>
      </c>
      <c r="O562" t="s">
        <v>317</v>
      </c>
      <c r="P562" t="s">
        <v>6424</v>
      </c>
      <c r="Q562" t="s">
        <v>6425</v>
      </c>
      <c r="R562" s="77" t="s">
        <v>6426</v>
      </c>
      <c r="S562">
        <v>501</v>
      </c>
      <c r="T562" t="s">
        <v>255</v>
      </c>
      <c r="U562" t="s">
        <v>5072</v>
      </c>
      <c r="V562">
        <v>2</v>
      </c>
      <c r="W562" t="s">
        <v>643</v>
      </c>
      <c r="X562" t="s">
        <v>109</v>
      </c>
      <c r="Y562" t="s">
        <v>109</v>
      </c>
      <c r="Z562" s="77" t="s">
        <v>257</v>
      </c>
      <c r="AA562" s="79">
        <v>1171</v>
      </c>
      <c r="AB562" s="79" t="s">
        <v>237</v>
      </c>
      <c r="AC562" t="s">
        <v>118</v>
      </c>
      <c r="AD562" s="77" t="s">
        <v>118</v>
      </c>
      <c r="AE562" t="s">
        <v>118</v>
      </c>
      <c r="AF562" t="s">
        <v>118</v>
      </c>
      <c r="AG562" t="s">
        <v>118</v>
      </c>
      <c r="AH562" t="s">
        <v>118</v>
      </c>
      <c r="AI562" t="s">
        <v>118</v>
      </c>
    </row>
    <row r="563" spans="1:35">
      <c r="A563">
        <v>625</v>
      </c>
      <c r="B563" t="s">
        <v>73</v>
      </c>
      <c r="C563">
        <v>123007748</v>
      </c>
      <c r="D563">
        <v>123007749</v>
      </c>
      <c r="E563" t="s">
        <v>6427</v>
      </c>
      <c r="F563" t="s">
        <v>222</v>
      </c>
      <c r="G563" s="77" t="s">
        <v>261</v>
      </c>
      <c r="H563" t="s">
        <v>6428</v>
      </c>
      <c r="I563" t="s">
        <v>6429</v>
      </c>
      <c r="J563" t="s">
        <v>6430</v>
      </c>
      <c r="K563" t="s">
        <v>6431</v>
      </c>
      <c r="L563" t="s">
        <v>6432</v>
      </c>
      <c r="M563" t="s">
        <v>4309</v>
      </c>
      <c r="N563" t="s">
        <v>3241</v>
      </c>
      <c r="O563" t="s">
        <v>6433</v>
      </c>
      <c r="P563" t="s">
        <v>6434</v>
      </c>
      <c r="Q563" t="s">
        <v>790</v>
      </c>
      <c r="R563" s="77" t="s">
        <v>6435</v>
      </c>
      <c r="S563">
        <v>500</v>
      </c>
      <c r="T563" t="s">
        <v>520</v>
      </c>
      <c r="U563" t="s">
        <v>5062</v>
      </c>
      <c r="V563">
        <v>0</v>
      </c>
      <c r="W563" t="s">
        <v>1009</v>
      </c>
      <c r="X563" t="s">
        <v>109</v>
      </c>
      <c r="Y563" t="s">
        <v>109</v>
      </c>
      <c r="Z563" s="77" t="s">
        <v>239</v>
      </c>
      <c r="AA563" s="79">
        <v>56</v>
      </c>
      <c r="AB563" s="79" t="s">
        <v>5085</v>
      </c>
      <c r="AC563" t="s">
        <v>6436</v>
      </c>
      <c r="AD563" s="77" t="s">
        <v>6437</v>
      </c>
      <c r="AE563" t="s">
        <v>118</v>
      </c>
      <c r="AF563" t="s">
        <v>118</v>
      </c>
      <c r="AG563" t="s">
        <v>118</v>
      </c>
      <c r="AH563" t="s">
        <v>118</v>
      </c>
      <c r="AI563" t="s">
        <v>118</v>
      </c>
    </row>
    <row r="564" spans="1:35">
      <c r="A564">
        <v>626</v>
      </c>
      <c r="B564" t="s">
        <v>116</v>
      </c>
      <c r="C564">
        <v>39001735</v>
      </c>
      <c r="D564">
        <v>39001736</v>
      </c>
      <c r="E564" t="s">
        <v>6438</v>
      </c>
      <c r="F564" t="s">
        <v>223</v>
      </c>
      <c r="G564" s="77" t="s">
        <v>222</v>
      </c>
      <c r="H564" t="s">
        <v>2686</v>
      </c>
      <c r="I564" t="s">
        <v>6439</v>
      </c>
      <c r="J564" t="s">
        <v>6440</v>
      </c>
      <c r="K564" t="s">
        <v>6441</v>
      </c>
      <c r="L564" t="s">
        <v>6442</v>
      </c>
      <c r="M564" t="s">
        <v>4566</v>
      </c>
      <c r="N564" t="s">
        <v>6443</v>
      </c>
      <c r="O564" t="s">
        <v>6444</v>
      </c>
      <c r="P564" t="s">
        <v>4912</v>
      </c>
      <c r="Q564" t="s">
        <v>6445</v>
      </c>
      <c r="R564" s="77" t="s">
        <v>6446</v>
      </c>
      <c r="S564">
        <v>500</v>
      </c>
      <c r="T564" t="s">
        <v>273</v>
      </c>
      <c r="U564" t="s">
        <v>5072</v>
      </c>
      <c r="V564">
        <v>3</v>
      </c>
      <c r="W564" t="s">
        <v>481</v>
      </c>
      <c r="X564" t="s">
        <v>109</v>
      </c>
      <c r="Y564" t="s">
        <v>109</v>
      </c>
      <c r="Z564" s="77" t="s">
        <v>239</v>
      </c>
      <c r="AA564" s="79">
        <v>658</v>
      </c>
      <c r="AB564" s="79" t="s">
        <v>237</v>
      </c>
      <c r="AC564" t="s">
        <v>118</v>
      </c>
      <c r="AD564" s="77" t="s">
        <v>118</v>
      </c>
      <c r="AE564" t="s">
        <v>118</v>
      </c>
      <c r="AF564" t="s">
        <v>118</v>
      </c>
      <c r="AG564" t="s">
        <v>118</v>
      </c>
      <c r="AH564" t="s">
        <v>118</v>
      </c>
      <c r="AI564" t="s">
        <v>118</v>
      </c>
    </row>
    <row r="565" spans="1:35">
      <c r="A565">
        <v>630</v>
      </c>
      <c r="B565" t="s">
        <v>75</v>
      </c>
      <c r="C565">
        <v>76820546</v>
      </c>
      <c r="D565">
        <v>76820547</v>
      </c>
      <c r="E565" t="s">
        <v>6447</v>
      </c>
      <c r="F565" t="s">
        <v>223</v>
      </c>
      <c r="G565" s="77" t="s">
        <v>261</v>
      </c>
      <c r="H565" t="s">
        <v>6448</v>
      </c>
      <c r="I565" t="s">
        <v>6449</v>
      </c>
      <c r="J565" t="s">
        <v>6450</v>
      </c>
      <c r="K565" t="s">
        <v>6451</v>
      </c>
      <c r="L565" t="s">
        <v>6452</v>
      </c>
      <c r="M565" t="s">
        <v>6453</v>
      </c>
      <c r="N565" t="s">
        <v>6454</v>
      </c>
      <c r="O565" t="s">
        <v>6455</v>
      </c>
      <c r="P565" t="s">
        <v>6456</v>
      </c>
      <c r="Q565" t="s">
        <v>6457</v>
      </c>
      <c r="R565" s="77" t="s">
        <v>6458</v>
      </c>
      <c r="S565">
        <v>498</v>
      </c>
      <c r="T565" t="s">
        <v>235</v>
      </c>
      <c r="U565" t="s">
        <v>5072</v>
      </c>
      <c r="V565">
        <v>7006</v>
      </c>
      <c r="W565" t="s">
        <v>3118</v>
      </c>
      <c r="X565" t="s">
        <v>61</v>
      </c>
      <c r="Y565" t="s">
        <v>109</v>
      </c>
      <c r="Z565" s="77" t="s">
        <v>257</v>
      </c>
      <c r="AA565" s="79">
        <v>1201</v>
      </c>
      <c r="AB565" s="79" t="s">
        <v>206</v>
      </c>
      <c r="AC565" t="s">
        <v>6459</v>
      </c>
      <c r="AD565" s="77" t="s">
        <v>6460</v>
      </c>
      <c r="AE565" t="s">
        <v>118</v>
      </c>
      <c r="AF565" t="s">
        <v>118</v>
      </c>
      <c r="AG565" t="s">
        <v>6461</v>
      </c>
      <c r="AH565" t="s">
        <v>118</v>
      </c>
      <c r="AI565" t="s">
        <v>6462</v>
      </c>
    </row>
    <row r="566" spans="1:35">
      <c r="A566">
        <v>633</v>
      </c>
      <c r="B566" t="s">
        <v>143</v>
      </c>
      <c r="C566">
        <v>67035383</v>
      </c>
      <c r="D566">
        <v>67035384</v>
      </c>
      <c r="E566" t="s">
        <v>6463</v>
      </c>
      <c r="F566" t="s">
        <v>243</v>
      </c>
      <c r="G566" s="77" t="s">
        <v>223</v>
      </c>
      <c r="H566" t="s">
        <v>6464</v>
      </c>
      <c r="I566" t="s">
        <v>6465</v>
      </c>
      <c r="J566" t="s">
        <v>6466</v>
      </c>
      <c r="K566" t="s">
        <v>6467</v>
      </c>
      <c r="L566" t="s">
        <v>6468</v>
      </c>
      <c r="M566" t="s">
        <v>6469</v>
      </c>
      <c r="N566" t="s">
        <v>488</v>
      </c>
      <c r="O566" t="s">
        <v>1498</v>
      </c>
      <c r="P566" t="s">
        <v>4780</v>
      </c>
      <c r="Q566" t="s">
        <v>6470</v>
      </c>
      <c r="R566" s="77" t="s">
        <v>6471</v>
      </c>
      <c r="S566">
        <v>498</v>
      </c>
      <c r="T566" t="s">
        <v>520</v>
      </c>
      <c r="U566" t="s">
        <v>5062</v>
      </c>
      <c r="V566">
        <v>0</v>
      </c>
      <c r="W566" t="s">
        <v>507</v>
      </c>
      <c r="X566" t="s">
        <v>109</v>
      </c>
      <c r="Y566" t="s">
        <v>109</v>
      </c>
      <c r="Z566" s="77" t="s">
        <v>239</v>
      </c>
      <c r="AA566" s="79">
        <v>63</v>
      </c>
      <c r="AB566" s="79" t="s">
        <v>5085</v>
      </c>
      <c r="AC566" t="s">
        <v>6472</v>
      </c>
      <c r="AD566" s="77" t="s">
        <v>6473</v>
      </c>
      <c r="AE566" t="s">
        <v>118</v>
      </c>
      <c r="AF566" t="s">
        <v>118</v>
      </c>
      <c r="AG566" t="s">
        <v>118</v>
      </c>
      <c r="AH566" t="s">
        <v>118</v>
      </c>
      <c r="AI566" t="s">
        <v>118</v>
      </c>
    </row>
    <row r="567" spans="1:35">
      <c r="A567">
        <v>635</v>
      </c>
      <c r="B567" t="s">
        <v>482</v>
      </c>
      <c r="C567">
        <v>138672329</v>
      </c>
      <c r="D567">
        <v>138672330</v>
      </c>
      <c r="E567" t="s">
        <v>6474</v>
      </c>
      <c r="F567" t="s">
        <v>222</v>
      </c>
      <c r="G567" s="77" t="s">
        <v>223</v>
      </c>
      <c r="H567" t="s">
        <v>6475</v>
      </c>
      <c r="I567" t="s">
        <v>6476</v>
      </c>
      <c r="J567" t="s">
        <v>6477</v>
      </c>
      <c r="K567" t="s">
        <v>6478</v>
      </c>
      <c r="L567" t="s">
        <v>6256</v>
      </c>
      <c r="M567" t="s">
        <v>1152</v>
      </c>
      <c r="N567" t="s">
        <v>6479</v>
      </c>
      <c r="O567" t="s">
        <v>6480</v>
      </c>
      <c r="P567" t="s">
        <v>6481</v>
      </c>
      <c r="Q567" t="s">
        <v>762</v>
      </c>
      <c r="R567" s="77" t="s">
        <v>3240</v>
      </c>
      <c r="S567">
        <v>497</v>
      </c>
      <c r="T567" t="s">
        <v>235</v>
      </c>
      <c r="U567" t="s">
        <v>5062</v>
      </c>
      <c r="V567">
        <v>3</v>
      </c>
      <c r="W567" t="s">
        <v>971</v>
      </c>
      <c r="X567" t="s">
        <v>109</v>
      </c>
      <c r="Y567" t="s">
        <v>109</v>
      </c>
      <c r="Z567" s="77" t="s">
        <v>239</v>
      </c>
      <c r="AA567" s="79">
        <v>197</v>
      </c>
      <c r="AB567" s="79" t="s">
        <v>237</v>
      </c>
      <c r="AC567" t="s">
        <v>118</v>
      </c>
      <c r="AD567" s="77" t="s">
        <v>118</v>
      </c>
      <c r="AE567" t="s">
        <v>118</v>
      </c>
      <c r="AF567" t="s">
        <v>118</v>
      </c>
      <c r="AG567" t="s">
        <v>6482</v>
      </c>
      <c r="AH567" t="s">
        <v>118</v>
      </c>
      <c r="AI567" t="s">
        <v>6483</v>
      </c>
    </row>
    <row r="568" spans="1:35">
      <c r="A568">
        <v>637</v>
      </c>
      <c r="B568" t="s">
        <v>454</v>
      </c>
      <c r="C568">
        <v>32358065</v>
      </c>
      <c r="D568">
        <v>32358066</v>
      </c>
      <c r="E568" t="s">
        <v>6484</v>
      </c>
      <c r="F568" t="s">
        <v>261</v>
      </c>
      <c r="G568" s="77" t="s">
        <v>223</v>
      </c>
      <c r="H568" t="s">
        <v>6485</v>
      </c>
      <c r="I568" t="s">
        <v>6486</v>
      </c>
      <c r="J568" t="s">
        <v>5244</v>
      </c>
      <c r="K568" t="s">
        <v>1563</v>
      </c>
      <c r="L568" t="s">
        <v>6487</v>
      </c>
      <c r="M568" t="s">
        <v>6488</v>
      </c>
      <c r="N568" t="s">
        <v>6489</v>
      </c>
      <c r="O568" t="s">
        <v>3470</v>
      </c>
      <c r="P568" t="s">
        <v>6490</v>
      </c>
      <c r="Q568" t="s">
        <v>6491</v>
      </c>
      <c r="R568" s="77" t="s">
        <v>6492</v>
      </c>
      <c r="S568">
        <v>497</v>
      </c>
      <c r="T568" t="s">
        <v>68</v>
      </c>
      <c r="U568" t="s">
        <v>5062</v>
      </c>
      <c r="V568">
        <v>0</v>
      </c>
      <c r="W568" t="s">
        <v>334</v>
      </c>
      <c r="X568" t="s">
        <v>109</v>
      </c>
      <c r="Y568" t="s">
        <v>109</v>
      </c>
      <c r="Z568" s="77" t="s">
        <v>257</v>
      </c>
      <c r="AA568" s="79">
        <v>198</v>
      </c>
      <c r="AB568" s="79" t="s">
        <v>5085</v>
      </c>
      <c r="AC568" t="s">
        <v>6494</v>
      </c>
      <c r="AD568" s="77" t="s">
        <v>6495</v>
      </c>
      <c r="AE568" t="s">
        <v>118</v>
      </c>
      <c r="AF568" t="s">
        <v>118</v>
      </c>
      <c r="AG568" t="s">
        <v>6496</v>
      </c>
      <c r="AH568" t="s">
        <v>118</v>
      </c>
      <c r="AI568" t="s">
        <v>6497</v>
      </c>
    </row>
    <row r="569" spans="1:35">
      <c r="A569">
        <v>638</v>
      </c>
      <c r="B569" t="s">
        <v>75</v>
      </c>
      <c r="C569">
        <v>57626292</v>
      </c>
      <c r="D569">
        <v>57626293</v>
      </c>
      <c r="E569" t="s">
        <v>6498</v>
      </c>
      <c r="F569" t="s">
        <v>243</v>
      </c>
      <c r="G569" s="77" t="s">
        <v>222</v>
      </c>
      <c r="H569" t="s">
        <v>6499</v>
      </c>
      <c r="I569" t="s">
        <v>1047</v>
      </c>
      <c r="J569" t="s">
        <v>6500</v>
      </c>
      <c r="K569" t="s">
        <v>6501</v>
      </c>
      <c r="L569" t="s">
        <v>6502</v>
      </c>
      <c r="M569" t="s">
        <v>1090</v>
      </c>
      <c r="N569" t="s">
        <v>6503</v>
      </c>
      <c r="O569" t="s">
        <v>5983</v>
      </c>
      <c r="P569" t="s">
        <v>6504</v>
      </c>
      <c r="Q569" t="s">
        <v>6505</v>
      </c>
      <c r="R569" s="77" t="s">
        <v>6506</v>
      </c>
      <c r="S569">
        <v>496</v>
      </c>
      <c r="T569" t="s">
        <v>255</v>
      </c>
      <c r="U569" t="s">
        <v>5062</v>
      </c>
      <c r="V569">
        <v>0</v>
      </c>
      <c r="W569" t="s">
        <v>1245</v>
      </c>
      <c r="X569" t="s">
        <v>109</v>
      </c>
      <c r="Y569" t="s">
        <v>109</v>
      </c>
      <c r="Z569" s="77" t="s">
        <v>257</v>
      </c>
      <c r="AA569" s="79">
        <v>1087</v>
      </c>
      <c r="AB569" s="79" t="s">
        <v>237</v>
      </c>
      <c r="AC569" t="s">
        <v>118</v>
      </c>
      <c r="AD569" s="77" t="s">
        <v>118</v>
      </c>
      <c r="AE569" t="s">
        <v>118</v>
      </c>
      <c r="AF569" t="s">
        <v>118</v>
      </c>
      <c r="AG569" t="s">
        <v>118</v>
      </c>
      <c r="AH569" t="s">
        <v>118</v>
      </c>
      <c r="AI569" t="s">
        <v>118</v>
      </c>
    </row>
    <row r="570" spans="1:35">
      <c r="A570">
        <v>639</v>
      </c>
      <c r="B570" t="s">
        <v>75</v>
      </c>
      <c r="C570">
        <v>58769937</v>
      </c>
      <c r="D570">
        <v>58769938</v>
      </c>
      <c r="E570" t="s">
        <v>6507</v>
      </c>
      <c r="F570" t="s">
        <v>243</v>
      </c>
      <c r="G570" s="77" t="s">
        <v>261</v>
      </c>
      <c r="H570" t="s">
        <v>6508</v>
      </c>
      <c r="I570" t="s">
        <v>6509</v>
      </c>
      <c r="J570" t="s">
        <v>6510</v>
      </c>
      <c r="K570" t="s">
        <v>6511</v>
      </c>
      <c r="L570" t="s">
        <v>6512</v>
      </c>
      <c r="M570" t="s">
        <v>1573</v>
      </c>
      <c r="N570" t="s">
        <v>6513</v>
      </c>
      <c r="O570" t="s">
        <v>6514</v>
      </c>
      <c r="P570" t="s">
        <v>525</v>
      </c>
      <c r="Q570" t="s">
        <v>990</v>
      </c>
      <c r="R570" s="77" t="s">
        <v>6515</v>
      </c>
      <c r="S570">
        <v>496</v>
      </c>
      <c r="T570" t="s">
        <v>520</v>
      </c>
      <c r="U570" t="s">
        <v>5072</v>
      </c>
      <c r="V570">
        <v>1</v>
      </c>
      <c r="W570" t="s">
        <v>995</v>
      </c>
      <c r="X570" t="s">
        <v>109</v>
      </c>
      <c r="Y570" t="s">
        <v>109</v>
      </c>
      <c r="Z570" s="77" t="s">
        <v>239</v>
      </c>
      <c r="AA570" s="79">
        <v>144</v>
      </c>
      <c r="AB570" s="79" t="s">
        <v>237</v>
      </c>
      <c r="AC570" t="s">
        <v>118</v>
      </c>
      <c r="AD570" s="77" t="s">
        <v>118</v>
      </c>
      <c r="AE570" t="s">
        <v>118</v>
      </c>
      <c r="AF570" t="s">
        <v>118</v>
      </c>
      <c r="AG570" t="s">
        <v>6516</v>
      </c>
      <c r="AH570" t="s">
        <v>118</v>
      </c>
      <c r="AI570" t="s">
        <v>6517</v>
      </c>
    </row>
    <row r="571" spans="1:35">
      <c r="A571">
        <v>641</v>
      </c>
      <c r="B571" t="s">
        <v>70</v>
      </c>
      <c r="C571">
        <v>17528671</v>
      </c>
      <c r="D571">
        <v>17528672</v>
      </c>
      <c r="E571" t="s">
        <v>6518</v>
      </c>
      <c r="F571" t="s">
        <v>222</v>
      </c>
      <c r="G571" s="77" t="s">
        <v>243</v>
      </c>
      <c r="H571" t="s">
        <v>6519</v>
      </c>
      <c r="I571" t="s">
        <v>6520</v>
      </c>
      <c r="J571" t="s">
        <v>6521</v>
      </c>
      <c r="K571" t="s">
        <v>4600</v>
      </c>
      <c r="L571" t="s">
        <v>6522</v>
      </c>
      <c r="M571" t="s">
        <v>6523</v>
      </c>
      <c r="N571" t="s">
        <v>6524</v>
      </c>
      <c r="O571" t="s">
        <v>6525</v>
      </c>
      <c r="P571" t="s">
        <v>3981</v>
      </c>
      <c r="Q571" t="s">
        <v>6190</v>
      </c>
      <c r="R571" s="77" t="s">
        <v>6426</v>
      </c>
      <c r="S571">
        <v>496</v>
      </c>
      <c r="T571" t="s">
        <v>235</v>
      </c>
      <c r="U571" t="s">
        <v>5062</v>
      </c>
      <c r="V571">
        <v>17616</v>
      </c>
      <c r="W571" t="s">
        <v>521</v>
      </c>
      <c r="X571" t="s">
        <v>109</v>
      </c>
      <c r="Y571" t="s">
        <v>109</v>
      </c>
      <c r="Z571" s="77" t="s">
        <v>257</v>
      </c>
      <c r="AA571" s="79">
        <v>581</v>
      </c>
      <c r="AB571" s="79" t="s">
        <v>237</v>
      </c>
      <c r="AC571" t="s">
        <v>118</v>
      </c>
      <c r="AD571" s="77" t="s">
        <v>118</v>
      </c>
      <c r="AE571" t="s">
        <v>118</v>
      </c>
      <c r="AF571" t="s">
        <v>118</v>
      </c>
      <c r="AG571" t="s">
        <v>6526</v>
      </c>
      <c r="AH571" t="s">
        <v>118</v>
      </c>
      <c r="AI571" t="s">
        <v>6527</v>
      </c>
    </row>
    <row r="572" spans="1:35">
      <c r="A572">
        <v>649</v>
      </c>
      <c r="B572" t="s">
        <v>182</v>
      </c>
      <c r="C572">
        <v>110383730</v>
      </c>
      <c r="D572">
        <v>110383731</v>
      </c>
      <c r="E572" t="s">
        <v>6528</v>
      </c>
      <c r="F572" t="s">
        <v>261</v>
      </c>
      <c r="G572" s="77" t="s">
        <v>222</v>
      </c>
      <c r="H572" t="s">
        <v>1472</v>
      </c>
      <c r="I572" t="s">
        <v>6529</v>
      </c>
      <c r="J572" t="s">
        <v>6530</v>
      </c>
      <c r="K572" t="s">
        <v>6531</v>
      </c>
      <c r="L572" t="s">
        <v>6532</v>
      </c>
      <c r="M572" t="s">
        <v>6533</v>
      </c>
      <c r="N572" t="s">
        <v>6534</v>
      </c>
      <c r="O572" t="s">
        <v>6535</v>
      </c>
      <c r="P572" t="s">
        <v>6536</v>
      </c>
      <c r="Q572" t="s">
        <v>2710</v>
      </c>
      <c r="R572" s="77" t="s">
        <v>6537</v>
      </c>
      <c r="S572">
        <v>491</v>
      </c>
      <c r="T572" t="s">
        <v>255</v>
      </c>
      <c r="U572" t="s">
        <v>5072</v>
      </c>
      <c r="V572">
        <v>1</v>
      </c>
      <c r="W572" t="s">
        <v>1157</v>
      </c>
      <c r="X572" t="s">
        <v>109</v>
      </c>
      <c r="Y572" t="s">
        <v>109</v>
      </c>
      <c r="Z572" s="77" t="s">
        <v>239</v>
      </c>
      <c r="AA572" s="79">
        <v>515</v>
      </c>
      <c r="AB572" s="79" t="s">
        <v>237</v>
      </c>
      <c r="AC572" t="s">
        <v>118</v>
      </c>
      <c r="AD572" s="77" t="s">
        <v>118</v>
      </c>
      <c r="AE572" t="s">
        <v>118</v>
      </c>
      <c r="AF572" t="s">
        <v>118</v>
      </c>
      <c r="AG572" t="s">
        <v>118</v>
      </c>
      <c r="AH572" t="s">
        <v>118</v>
      </c>
      <c r="AI572" t="s">
        <v>118</v>
      </c>
    </row>
    <row r="573" spans="1:35">
      <c r="A573">
        <v>662</v>
      </c>
      <c r="B573" t="s">
        <v>482</v>
      </c>
      <c r="C573">
        <v>12503921</v>
      </c>
      <c r="D573">
        <v>12503922</v>
      </c>
      <c r="E573" t="s">
        <v>6538</v>
      </c>
      <c r="F573" t="s">
        <v>261</v>
      </c>
      <c r="G573" s="77" t="s">
        <v>243</v>
      </c>
      <c r="H573" t="s">
        <v>6539</v>
      </c>
      <c r="I573" t="s">
        <v>6540</v>
      </c>
      <c r="J573" t="s">
        <v>6541</v>
      </c>
      <c r="K573" t="s">
        <v>6542</v>
      </c>
      <c r="L573" t="s">
        <v>1443</v>
      </c>
      <c r="M573" t="s">
        <v>6543</v>
      </c>
      <c r="N573" t="s">
        <v>5406</v>
      </c>
      <c r="O573" t="s">
        <v>6544</v>
      </c>
      <c r="P573" t="s">
        <v>6545</v>
      </c>
      <c r="Q573" t="s">
        <v>5444</v>
      </c>
      <c r="R573" s="77" t="s">
        <v>6546</v>
      </c>
      <c r="S573">
        <v>487</v>
      </c>
      <c r="T573" t="s">
        <v>255</v>
      </c>
      <c r="U573" t="s">
        <v>5072</v>
      </c>
      <c r="V573">
        <v>39</v>
      </c>
      <c r="W573" t="s">
        <v>376</v>
      </c>
      <c r="X573" t="s">
        <v>109</v>
      </c>
      <c r="Y573" t="s">
        <v>109</v>
      </c>
      <c r="Z573" s="77" t="s">
        <v>239</v>
      </c>
      <c r="AA573" s="79">
        <v>411</v>
      </c>
      <c r="AB573" s="79" t="s">
        <v>237</v>
      </c>
      <c r="AC573" t="s">
        <v>118</v>
      </c>
      <c r="AD573" s="77" t="s">
        <v>118</v>
      </c>
      <c r="AE573" t="s">
        <v>118</v>
      </c>
      <c r="AF573" t="s">
        <v>118</v>
      </c>
      <c r="AG573" t="s">
        <v>6547</v>
      </c>
      <c r="AH573" t="s">
        <v>118</v>
      </c>
      <c r="AI573" t="s">
        <v>6548</v>
      </c>
    </row>
    <row r="574" spans="1:35">
      <c r="A574">
        <v>663</v>
      </c>
      <c r="B574" t="s">
        <v>155</v>
      </c>
      <c r="C574">
        <v>146460728</v>
      </c>
      <c r="D574">
        <v>146460729</v>
      </c>
      <c r="E574" t="s">
        <v>6549</v>
      </c>
      <c r="F574" t="s">
        <v>243</v>
      </c>
      <c r="G574" s="77" t="s">
        <v>222</v>
      </c>
      <c r="H574" t="s">
        <v>6550</v>
      </c>
      <c r="I574" t="s">
        <v>6551</v>
      </c>
      <c r="J574" t="s">
        <v>6552</v>
      </c>
      <c r="K574" t="s">
        <v>6553</v>
      </c>
      <c r="L574" t="s">
        <v>6554</v>
      </c>
      <c r="M574" t="s">
        <v>6555</v>
      </c>
      <c r="N574" t="s">
        <v>6556</v>
      </c>
      <c r="O574" t="s">
        <v>6557</v>
      </c>
      <c r="P574" t="s">
        <v>3236</v>
      </c>
      <c r="Q574" t="s">
        <v>6558</v>
      </c>
      <c r="R574" s="77" t="s">
        <v>6559</v>
      </c>
      <c r="S574">
        <v>486</v>
      </c>
      <c r="T574" t="s">
        <v>235</v>
      </c>
      <c r="U574" t="s">
        <v>5062</v>
      </c>
      <c r="V574">
        <v>28</v>
      </c>
      <c r="W574" t="s">
        <v>1245</v>
      </c>
      <c r="X574" t="s">
        <v>109</v>
      </c>
      <c r="Y574" t="s">
        <v>109</v>
      </c>
      <c r="Z574" s="77" t="s">
        <v>257</v>
      </c>
      <c r="AA574" s="79">
        <v>837</v>
      </c>
      <c r="AB574" s="79" t="s">
        <v>237</v>
      </c>
      <c r="AC574" t="s">
        <v>118</v>
      </c>
      <c r="AD574" s="77" t="s">
        <v>118</v>
      </c>
      <c r="AE574" t="s">
        <v>118</v>
      </c>
      <c r="AF574" t="s">
        <v>118</v>
      </c>
      <c r="AG574" t="s">
        <v>118</v>
      </c>
      <c r="AH574" t="s">
        <v>118</v>
      </c>
      <c r="AI574" t="s">
        <v>118</v>
      </c>
    </row>
    <row r="575" spans="1:35">
      <c r="A575">
        <v>665</v>
      </c>
      <c r="B575" t="s">
        <v>182</v>
      </c>
      <c r="C575">
        <v>105231752</v>
      </c>
      <c r="D575">
        <v>105231753</v>
      </c>
      <c r="E575" t="s">
        <v>6560</v>
      </c>
      <c r="F575" t="s">
        <v>261</v>
      </c>
      <c r="G575" s="77" t="s">
        <v>223</v>
      </c>
      <c r="H575" t="s">
        <v>6561</v>
      </c>
      <c r="I575" t="s">
        <v>6562</v>
      </c>
      <c r="J575" t="s">
        <v>6563</v>
      </c>
      <c r="K575" t="s">
        <v>4098</v>
      </c>
      <c r="L575" t="s">
        <v>6564</v>
      </c>
      <c r="M575" t="s">
        <v>5981</v>
      </c>
      <c r="N575" t="s">
        <v>6565</v>
      </c>
      <c r="O575" t="s">
        <v>6566</v>
      </c>
      <c r="P575" t="s">
        <v>6567</v>
      </c>
      <c r="Q575" t="s">
        <v>6568</v>
      </c>
      <c r="R575" s="77" t="s">
        <v>6569</v>
      </c>
      <c r="S575">
        <v>485</v>
      </c>
      <c r="T575" t="s">
        <v>1838</v>
      </c>
      <c r="U575" t="s">
        <v>5072</v>
      </c>
      <c r="V575">
        <v>1</v>
      </c>
      <c r="W575" t="s">
        <v>293</v>
      </c>
      <c r="X575" t="s">
        <v>109</v>
      </c>
      <c r="Y575" t="s">
        <v>109</v>
      </c>
      <c r="Z575" s="77" t="s">
        <v>257</v>
      </c>
      <c r="AA575" s="79">
        <v>417</v>
      </c>
      <c r="AB575" s="79" t="s">
        <v>237</v>
      </c>
      <c r="AC575" t="s">
        <v>118</v>
      </c>
      <c r="AD575" s="77" t="s">
        <v>118</v>
      </c>
      <c r="AE575" t="s">
        <v>118</v>
      </c>
      <c r="AF575" t="s">
        <v>118</v>
      </c>
      <c r="AG575" t="s">
        <v>6570</v>
      </c>
      <c r="AH575" t="s">
        <v>118</v>
      </c>
      <c r="AI575" t="s">
        <v>6571</v>
      </c>
    </row>
    <row r="576" spans="1:35">
      <c r="A576">
        <v>667</v>
      </c>
      <c r="B576" t="s">
        <v>75</v>
      </c>
      <c r="C576">
        <v>88213164</v>
      </c>
      <c r="D576">
        <v>88213165</v>
      </c>
      <c r="E576" t="s">
        <v>6572</v>
      </c>
      <c r="F576" t="s">
        <v>223</v>
      </c>
      <c r="G576" s="77" t="s">
        <v>243</v>
      </c>
      <c r="H576" t="s">
        <v>6573</v>
      </c>
      <c r="I576" t="s">
        <v>6574</v>
      </c>
      <c r="J576" t="s">
        <v>6575</v>
      </c>
      <c r="K576" t="s">
        <v>6576</v>
      </c>
      <c r="L576" t="s">
        <v>6577</v>
      </c>
      <c r="M576" t="s">
        <v>6578</v>
      </c>
      <c r="N576" t="s">
        <v>6579</v>
      </c>
      <c r="O576" t="s">
        <v>6580</v>
      </c>
      <c r="P576" t="s">
        <v>6581</v>
      </c>
      <c r="Q576" t="s">
        <v>6582</v>
      </c>
      <c r="R576" s="77" t="s">
        <v>6583</v>
      </c>
      <c r="S576">
        <v>484</v>
      </c>
      <c r="T576" t="s">
        <v>255</v>
      </c>
      <c r="U576" t="s">
        <v>5062</v>
      </c>
      <c r="V576">
        <v>297</v>
      </c>
      <c r="W576" t="s">
        <v>1302</v>
      </c>
      <c r="X576" t="s">
        <v>61</v>
      </c>
      <c r="Y576" t="s">
        <v>109</v>
      </c>
      <c r="Z576" s="77" t="s">
        <v>239</v>
      </c>
      <c r="AA576" s="79">
        <v>766</v>
      </c>
      <c r="AB576" s="79" t="s">
        <v>237</v>
      </c>
      <c r="AC576" t="s">
        <v>118</v>
      </c>
      <c r="AD576" s="77" t="s">
        <v>118</v>
      </c>
      <c r="AE576" t="s">
        <v>118</v>
      </c>
      <c r="AF576" t="s">
        <v>118</v>
      </c>
      <c r="AG576" t="s">
        <v>6584</v>
      </c>
      <c r="AH576" t="s">
        <v>118</v>
      </c>
      <c r="AI576" t="s">
        <v>6585</v>
      </c>
    </row>
    <row r="577" spans="1:35">
      <c r="A577">
        <v>671</v>
      </c>
      <c r="B577" t="s">
        <v>164</v>
      </c>
      <c r="C577">
        <v>21448079</v>
      </c>
      <c r="D577">
        <v>21448080</v>
      </c>
      <c r="E577" t="s">
        <v>6586</v>
      </c>
      <c r="F577" t="s">
        <v>223</v>
      </c>
      <c r="G577" s="77" t="s">
        <v>261</v>
      </c>
      <c r="H577" t="s">
        <v>2762</v>
      </c>
      <c r="I577" t="s">
        <v>2913</v>
      </c>
      <c r="J577" t="s">
        <v>6587</v>
      </c>
      <c r="K577" t="s">
        <v>4789</v>
      </c>
      <c r="L577" t="s">
        <v>6588</v>
      </c>
      <c r="M577" t="s">
        <v>2763</v>
      </c>
      <c r="N577" t="s">
        <v>6589</v>
      </c>
      <c r="O577" t="s">
        <v>6590</v>
      </c>
      <c r="P577" t="s">
        <v>6591</v>
      </c>
      <c r="Q577" t="s">
        <v>4434</v>
      </c>
      <c r="R577" s="77" t="s">
        <v>6592</v>
      </c>
      <c r="S577">
        <v>481</v>
      </c>
      <c r="T577" t="s">
        <v>255</v>
      </c>
      <c r="U577" t="s">
        <v>5072</v>
      </c>
      <c r="V577">
        <v>0</v>
      </c>
      <c r="W577" t="s">
        <v>481</v>
      </c>
      <c r="X577" t="s">
        <v>109</v>
      </c>
      <c r="Y577" t="s">
        <v>109</v>
      </c>
      <c r="Z577" s="77" t="s">
        <v>257</v>
      </c>
      <c r="AA577" s="79">
        <v>659</v>
      </c>
      <c r="AB577" s="79" t="s">
        <v>237</v>
      </c>
      <c r="AC577" t="s">
        <v>118</v>
      </c>
      <c r="AD577" s="77" t="s">
        <v>118</v>
      </c>
      <c r="AE577" t="s">
        <v>118</v>
      </c>
      <c r="AF577" t="s">
        <v>118</v>
      </c>
      <c r="AG577" t="s">
        <v>118</v>
      </c>
      <c r="AH577" t="s">
        <v>118</v>
      </c>
      <c r="AI577" t="s">
        <v>118</v>
      </c>
    </row>
    <row r="578" spans="1:35">
      <c r="A578">
        <v>675</v>
      </c>
      <c r="B578" t="s">
        <v>77</v>
      </c>
      <c r="C578">
        <v>5877198</v>
      </c>
      <c r="D578">
        <v>5877199</v>
      </c>
      <c r="E578" t="s">
        <v>6593</v>
      </c>
      <c r="F578" t="s">
        <v>222</v>
      </c>
      <c r="G578" s="77" t="s">
        <v>243</v>
      </c>
      <c r="H578" t="s">
        <v>3193</v>
      </c>
      <c r="I578" t="s">
        <v>6594</v>
      </c>
      <c r="J578" t="s">
        <v>6595</v>
      </c>
      <c r="K578" t="s">
        <v>6596</v>
      </c>
      <c r="L578" t="s">
        <v>1438</v>
      </c>
      <c r="M578" t="s">
        <v>6597</v>
      </c>
      <c r="N578" t="s">
        <v>317</v>
      </c>
      <c r="O578" t="s">
        <v>6598</v>
      </c>
      <c r="P578" t="s">
        <v>6599</v>
      </c>
      <c r="Q578" t="s">
        <v>329</v>
      </c>
      <c r="R578" s="77" t="s">
        <v>6600</v>
      </c>
      <c r="S578">
        <v>480</v>
      </c>
      <c r="T578" t="s">
        <v>273</v>
      </c>
      <c r="U578" t="s">
        <v>5062</v>
      </c>
      <c r="V578">
        <v>67</v>
      </c>
      <c r="W578" t="s">
        <v>791</v>
      </c>
      <c r="X578" t="s">
        <v>109</v>
      </c>
      <c r="Y578" t="s">
        <v>109</v>
      </c>
      <c r="Z578" s="77" t="s">
        <v>257</v>
      </c>
      <c r="AA578" s="79">
        <v>712</v>
      </c>
      <c r="AB578" s="79" t="s">
        <v>237</v>
      </c>
      <c r="AC578" t="s">
        <v>118</v>
      </c>
      <c r="AD578" s="77" t="s">
        <v>118</v>
      </c>
      <c r="AE578" t="s">
        <v>118</v>
      </c>
      <c r="AF578" t="s">
        <v>118</v>
      </c>
      <c r="AG578" t="s">
        <v>118</v>
      </c>
      <c r="AH578" t="s">
        <v>118</v>
      </c>
      <c r="AI578" t="s">
        <v>118</v>
      </c>
    </row>
    <row r="579" spans="1:35">
      <c r="A579">
        <v>680</v>
      </c>
      <c r="B579" t="s">
        <v>75</v>
      </c>
      <c r="C579">
        <v>80575134</v>
      </c>
      <c r="D579">
        <v>80575135</v>
      </c>
      <c r="E579" t="s">
        <v>6601</v>
      </c>
      <c r="F579" t="s">
        <v>222</v>
      </c>
      <c r="G579" s="77" t="s">
        <v>243</v>
      </c>
      <c r="H579" t="s">
        <v>6602</v>
      </c>
      <c r="I579" t="s">
        <v>6603</v>
      </c>
      <c r="J579" t="s">
        <v>6604</v>
      </c>
      <c r="K579" t="s">
        <v>6605</v>
      </c>
      <c r="L579" t="s">
        <v>6606</v>
      </c>
      <c r="M579" t="s">
        <v>6607</v>
      </c>
      <c r="N579" t="s">
        <v>6608</v>
      </c>
      <c r="O579" t="s">
        <v>3393</v>
      </c>
      <c r="P579" t="s">
        <v>6075</v>
      </c>
      <c r="Q579" t="s">
        <v>573</v>
      </c>
      <c r="R579" s="77" t="s">
        <v>6609</v>
      </c>
      <c r="S579">
        <v>477</v>
      </c>
      <c r="T579" t="s">
        <v>68</v>
      </c>
      <c r="U579" t="s">
        <v>5062</v>
      </c>
      <c r="V579">
        <v>4155</v>
      </c>
      <c r="W579" t="s">
        <v>2272</v>
      </c>
      <c r="X579" t="s">
        <v>109</v>
      </c>
      <c r="Y579" t="s">
        <v>109</v>
      </c>
      <c r="Z579" s="77" t="s">
        <v>257</v>
      </c>
      <c r="AA579" s="79">
        <v>966</v>
      </c>
      <c r="AB579" s="79" t="s">
        <v>237</v>
      </c>
      <c r="AC579" t="s">
        <v>118</v>
      </c>
      <c r="AD579" s="77" t="s">
        <v>118</v>
      </c>
      <c r="AE579" t="s">
        <v>118</v>
      </c>
      <c r="AF579" t="s">
        <v>118</v>
      </c>
      <c r="AG579" t="s">
        <v>6610</v>
      </c>
      <c r="AH579" t="s">
        <v>118</v>
      </c>
      <c r="AI579" t="s">
        <v>6611</v>
      </c>
    </row>
    <row r="580" spans="1:35">
      <c r="A580">
        <v>683</v>
      </c>
      <c r="B580" t="s">
        <v>60</v>
      </c>
      <c r="C580">
        <v>41588624</v>
      </c>
      <c r="D580">
        <v>41588625</v>
      </c>
      <c r="E580" t="s">
        <v>6612</v>
      </c>
      <c r="F580" t="s">
        <v>222</v>
      </c>
      <c r="G580" s="77" t="s">
        <v>261</v>
      </c>
      <c r="H580" t="s">
        <v>1057</v>
      </c>
      <c r="I580" t="s">
        <v>6613</v>
      </c>
      <c r="J580" t="s">
        <v>6614</v>
      </c>
      <c r="K580" t="s">
        <v>6615</v>
      </c>
      <c r="L580" t="s">
        <v>1986</v>
      </c>
      <c r="M580" t="s">
        <v>5349</v>
      </c>
      <c r="N580" t="s">
        <v>6616</v>
      </c>
      <c r="O580" t="s">
        <v>5470</v>
      </c>
      <c r="P580" t="s">
        <v>5594</v>
      </c>
      <c r="Q580" t="s">
        <v>752</v>
      </c>
      <c r="R580" s="77" t="s">
        <v>6617</v>
      </c>
      <c r="S580">
        <v>475</v>
      </c>
      <c r="T580" t="s">
        <v>235</v>
      </c>
      <c r="U580" t="s">
        <v>5072</v>
      </c>
      <c r="V580">
        <v>1</v>
      </c>
      <c r="W580" t="s">
        <v>308</v>
      </c>
      <c r="X580" t="s">
        <v>109</v>
      </c>
      <c r="Y580" t="s">
        <v>109</v>
      </c>
      <c r="Z580" s="77" t="s">
        <v>239</v>
      </c>
      <c r="AA580" s="79">
        <v>8</v>
      </c>
      <c r="AB580" s="79" t="s">
        <v>5085</v>
      </c>
      <c r="AC580" t="s">
        <v>6618</v>
      </c>
      <c r="AD580" s="77" t="s">
        <v>6619</v>
      </c>
      <c r="AE580" t="s">
        <v>118</v>
      </c>
      <c r="AF580" t="s">
        <v>118</v>
      </c>
      <c r="AG580" t="s">
        <v>6620</v>
      </c>
      <c r="AH580" t="s">
        <v>118</v>
      </c>
      <c r="AI580" t="s">
        <v>6621</v>
      </c>
    </row>
    <row r="581" spans="1:35">
      <c r="A581">
        <v>686</v>
      </c>
      <c r="B581" t="s">
        <v>454</v>
      </c>
      <c r="C581">
        <v>44454134</v>
      </c>
      <c r="D581">
        <v>44454135</v>
      </c>
      <c r="E581" t="s">
        <v>6622</v>
      </c>
      <c r="F581" t="s">
        <v>243</v>
      </c>
      <c r="G581" s="77" t="s">
        <v>261</v>
      </c>
      <c r="H581" t="s">
        <v>6623</v>
      </c>
      <c r="I581" t="s">
        <v>6624</v>
      </c>
      <c r="J581" t="s">
        <v>6625</v>
      </c>
      <c r="K581" t="s">
        <v>6626</v>
      </c>
      <c r="L581" t="s">
        <v>1502</v>
      </c>
      <c r="M581" t="s">
        <v>6627</v>
      </c>
      <c r="N581" t="s">
        <v>6120</v>
      </c>
      <c r="O581" t="s">
        <v>3420</v>
      </c>
      <c r="P581" t="s">
        <v>6628</v>
      </c>
      <c r="Q581" t="s">
        <v>6629</v>
      </c>
      <c r="R581" s="77" t="s">
        <v>6630</v>
      </c>
      <c r="S581">
        <v>475</v>
      </c>
      <c r="T581" t="s">
        <v>1838</v>
      </c>
      <c r="U581" t="s">
        <v>5062</v>
      </c>
      <c r="V581">
        <v>0</v>
      </c>
      <c r="W581" t="s">
        <v>1541</v>
      </c>
      <c r="X581" t="s">
        <v>109</v>
      </c>
      <c r="Y581" t="s">
        <v>109</v>
      </c>
      <c r="Z581" s="77" t="s">
        <v>239</v>
      </c>
      <c r="AA581" s="79">
        <v>347</v>
      </c>
      <c r="AB581" s="79" t="s">
        <v>237</v>
      </c>
      <c r="AC581" t="s">
        <v>118</v>
      </c>
      <c r="AD581" s="77" t="s">
        <v>118</v>
      </c>
      <c r="AE581" t="s">
        <v>118</v>
      </c>
      <c r="AF581" t="s">
        <v>118</v>
      </c>
      <c r="AG581" t="s">
        <v>118</v>
      </c>
      <c r="AH581" t="s">
        <v>118</v>
      </c>
      <c r="AI581" t="s">
        <v>118</v>
      </c>
    </row>
    <row r="582" spans="1:35">
      <c r="A582">
        <v>692</v>
      </c>
      <c r="B582" t="s">
        <v>155</v>
      </c>
      <c r="C582">
        <v>132010142</v>
      </c>
      <c r="D582">
        <v>132010143</v>
      </c>
      <c r="E582" t="s">
        <v>6631</v>
      </c>
      <c r="F582" t="s">
        <v>223</v>
      </c>
      <c r="G582" s="77" t="s">
        <v>243</v>
      </c>
      <c r="H582" t="s">
        <v>6632</v>
      </c>
      <c r="I582" t="s">
        <v>6633</v>
      </c>
      <c r="J582" t="s">
        <v>4384</v>
      </c>
      <c r="K582" t="s">
        <v>6634</v>
      </c>
      <c r="L582" t="s">
        <v>6635</v>
      </c>
      <c r="M582" t="s">
        <v>6636</v>
      </c>
      <c r="N582" t="s">
        <v>6637</v>
      </c>
      <c r="O582" t="s">
        <v>6638</v>
      </c>
      <c r="P582" t="s">
        <v>6639</v>
      </c>
      <c r="Q582" t="s">
        <v>5874</v>
      </c>
      <c r="R582" s="77" t="s">
        <v>6640</v>
      </c>
      <c r="S582">
        <v>473</v>
      </c>
      <c r="T582" t="s">
        <v>520</v>
      </c>
      <c r="U582" t="s">
        <v>5072</v>
      </c>
      <c r="V582">
        <v>5</v>
      </c>
      <c r="W582" t="s">
        <v>481</v>
      </c>
      <c r="X582" t="s">
        <v>109</v>
      </c>
      <c r="Y582" t="s">
        <v>109</v>
      </c>
      <c r="Z582" s="77" t="s">
        <v>239</v>
      </c>
      <c r="AA582" s="79">
        <v>828</v>
      </c>
      <c r="AB582" s="79" t="s">
        <v>237</v>
      </c>
      <c r="AC582" t="s">
        <v>118</v>
      </c>
      <c r="AD582" s="77" t="s">
        <v>118</v>
      </c>
      <c r="AE582" t="s">
        <v>118</v>
      </c>
      <c r="AF582" t="s">
        <v>118</v>
      </c>
      <c r="AG582" t="s">
        <v>118</v>
      </c>
      <c r="AH582" t="s">
        <v>118</v>
      </c>
      <c r="AI582" t="s">
        <v>118</v>
      </c>
    </row>
    <row r="583" spans="1:35">
      <c r="A583">
        <v>693</v>
      </c>
      <c r="B583" t="s">
        <v>155</v>
      </c>
      <c r="C583">
        <v>104435983</v>
      </c>
      <c r="D583">
        <v>104435984</v>
      </c>
      <c r="E583" t="s">
        <v>6641</v>
      </c>
      <c r="F583" t="s">
        <v>261</v>
      </c>
      <c r="G583" s="77" t="s">
        <v>223</v>
      </c>
      <c r="H583" t="s">
        <v>3487</v>
      </c>
      <c r="I583" t="s">
        <v>6642</v>
      </c>
      <c r="J583" t="s">
        <v>6643</v>
      </c>
      <c r="K583" t="s">
        <v>6644</v>
      </c>
      <c r="L583" t="s">
        <v>6645</v>
      </c>
      <c r="M583" t="s">
        <v>4328</v>
      </c>
      <c r="N583" t="s">
        <v>6646</v>
      </c>
      <c r="O583" t="s">
        <v>6647</v>
      </c>
      <c r="P583" t="s">
        <v>6648</v>
      </c>
      <c r="Q583" t="s">
        <v>3420</v>
      </c>
      <c r="R583" s="77" t="s">
        <v>307</v>
      </c>
      <c r="S583">
        <v>472</v>
      </c>
      <c r="T583" t="s">
        <v>68</v>
      </c>
      <c r="U583" t="s">
        <v>5062</v>
      </c>
      <c r="V583">
        <v>2</v>
      </c>
      <c r="W583" t="s">
        <v>376</v>
      </c>
      <c r="X583" t="s">
        <v>109</v>
      </c>
      <c r="Y583" t="s">
        <v>109</v>
      </c>
      <c r="Z583" s="77" t="s">
        <v>257</v>
      </c>
      <c r="AA583" s="79">
        <v>1085</v>
      </c>
      <c r="AB583" s="79" t="s">
        <v>237</v>
      </c>
      <c r="AC583" t="s">
        <v>118</v>
      </c>
      <c r="AD583" s="77" t="s">
        <v>118</v>
      </c>
      <c r="AE583" t="s">
        <v>118</v>
      </c>
      <c r="AF583" t="s">
        <v>118</v>
      </c>
      <c r="AG583" t="s">
        <v>118</v>
      </c>
      <c r="AH583" t="s">
        <v>118</v>
      </c>
      <c r="AI583" t="s">
        <v>118</v>
      </c>
    </row>
    <row r="584" spans="1:35">
      <c r="A584">
        <v>700</v>
      </c>
      <c r="B584" t="s">
        <v>75</v>
      </c>
      <c r="C584">
        <v>81326804</v>
      </c>
      <c r="D584">
        <v>81326805</v>
      </c>
      <c r="E584" t="s">
        <v>6649</v>
      </c>
      <c r="F584" t="s">
        <v>243</v>
      </c>
      <c r="G584" s="77" t="s">
        <v>222</v>
      </c>
      <c r="H584" t="s">
        <v>6650</v>
      </c>
      <c r="I584" t="s">
        <v>6651</v>
      </c>
      <c r="J584" t="s">
        <v>6652</v>
      </c>
      <c r="K584" t="s">
        <v>6653</v>
      </c>
      <c r="L584" t="s">
        <v>6654</v>
      </c>
      <c r="M584" t="s">
        <v>6655</v>
      </c>
      <c r="N584" t="s">
        <v>6656</v>
      </c>
      <c r="O584" t="s">
        <v>2560</v>
      </c>
      <c r="P584" t="s">
        <v>6657</v>
      </c>
      <c r="Q584" t="s">
        <v>6658</v>
      </c>
      <c r="R584" s="77" t="s">
        <v>2087</v>
      </c>
      <c r="S584">
        <v>469</v>
      </c>
      <c r="T584" t="s">
        <v>68</v>
      </c>
      <c r="U584" t="s">
        <v>5062</v>
      </c>
      <c r="V584">
        <v>10511</v>
      </c>
      <c r="W584" t="s">
        <v>451</v>
      </c>
      <c r="X584" t="s">
        <v>109</v>
      </c>
      <c r="Y584" t="s">
        <v>109</v>
      </c>
      <c r="Z584" s="77" t="s">
        <v>257</v>
      </c>
      <c r="AA584" s="79">
        <v>927</v>
      </c>
      <c r="AB584" s="79" t="s">
        <v>237</v>
      </c>
      <c r="AC584" t="s">
        <v>118</v>
      </c>
      <c r="AD584" s="77" t="s">
        <v>118</v>
      </c>
      <c r="AE584" t="s">
        <v>118</v>
      </c>
      <c r="AF584" t="s">
        <v>118</v>
      </c>
      <c r="AG584" t="s">
        <v>6659</v>
      </c>
      <c r="AH584" t="s">
        <v>118</v>
      </c>
      <c r="AI584" t="s">
        <v>6660</v>
      </c>
    </row>
    <row r="585" spans="1:35">
      <c r="A585">
        <v>707</v>
      </c>
      <c r="B585" t="s">
        <v>648</v>
      </c>
      <c r="C585">
        <v>91493608</v>
      </c>
      <c r="D585">
        <v>91493609</v>
      </c>
      <c r="E585" t="s">
        <v>6661</v>
      </c>
      <c r="F585" t="s">
        <v>243</v>
      </c>
      <c r="G585" s="77" t="s">
        <v>223</v>
      </c>
      <c r="H585" t="s">
        <v>6662</v>
      </c>
      <c r="I585" t="s">
        <v>6663</v>
      </c>
      <c r="J585" t="s">
        <v>6664</v>
      </c>
      <c r="K585" t="s">
        <v>6665</v>
      </c>
      <c r="L585" t="s">
        <v>6666</v>
      </c>
      <c r="M585" t="s">
        <v>6667</v>
      </c>
      <c r="N585" t="s">
        <v>1472</v>
      </c>
      <c r="O585" t="s">
        <v>5872</v>
      </c>
      <c r="P585" t="s">
        <v>6668</v>
      </c>
      <c r="Q585" t="s">
        <v>2976</v>
      </c>
      <c r="R585" s="77" t="s">
        <v>6669</v>
      </c>
      <c r="S585">
        <v>467</v>
      </c>
      <c r="T585" t="s">
        <v>520</v>
      </c>
      <c r="U585" t="s">
        <v>5062</v>
      </c>
      <c r="V585">
        <v>1</v>
      </c>
      <c r="W585" t="s">
        <v>1541</v>
      </c>
      <c r="X585" t="s">
        <v>109</v>
      </c>
      <c r="Y585" t="s">
        <v>109</v>
      </c>
      <c r="Z585" s="77" t="s">
        <v>239</v>
      </c>
      <c r="AA585" s="79">
        <v>97</v>
      </c>
      <c r="AB585" s="79" t="s">
        <v>237</v>
      </c>
      <c r="AC585" t="s">
        <v>118</v>
      </c>
      <c r="AD585" s="77" t="s">
        <v>118</v>
      </c>
      <c r="AE585" t="s">
        <v>118</v>
      </c>
      <c r="AF585" t="s">
        <v>118</v>
      </c>
      <c r="AG585" t="s">
        <v>118</v>
      </c>
      <c r="AH585" t="s">
        <v>118</v>
      </c>
      <c r="AI585" t="s">
        <v>118</v>
      </c>
    </row>
    <row r="586" spans="1:35">
      <c r="A586">
        <v>712</v>
      </c>
      <c r="B586" t="s">
        <v>75</v>
      </c>
      <c r="C586">
        <v>58396032</v>
      </c>
      <c r="D586">
        <v>58396033</v>
      </c>
      <c r="E586" t="s">
        <v>6670</v>
      </c>
      <c r="F586" t="s">
        <v>261</v>
      </c>
      <c r="G586" s="77" t="s">
        <v>243</v>
      </c>
      <c r="H586" t="s">
        <v>6671</v>
      </c>
      <c r="I586" t="s">
        <v>6672</v>
      </c>
      <c r="J586" t="s">
        <v>6673</v>
      </c>
      <c r="K586" t="s">
        <v>6674</v>
      </c>
      <c r="L586" t="s">
        <v>6113</v>
      </c>
      <c r="M586" t="s">
        <v>6675</v>
      </c>
      <c r="N586" t="s">
        <v>6287</v>
      </c>
      <c r="O586" t="s">
        <v>6676</v>
      </c>
      <c r="P586" t="s">
        <v>1441</v>
      </c>
      <c r="Q586" t="s">
        <v>6677</v>
      </c>
      <c r="R586" s="77" t="s">
        <v>1625</v>
      </c>
      <c r="S586">
        <v>465</v>
      </c>
      <c r="T586" t="s">
        <v>235</v>
      </c>
      <c r="U586" t="s">
        <v>5072</v>
      </c>
      <c r="V586">
        <v>0</v>
      </c>
      <c r="W586" t="s">
        <v>321</v>
      </c>
      <c r="X586" t="s">
        <v>109</v>
      </c>
      <c r="Y586" t="s">
        <v>109</v>
      </c>
      <c r="Z586" s="77" t="s">
        <v>239</v>
      </c>
      <c r="AA586" s="79">
        <v>1039</v>
      </c>
      <c r="AB586" s="79" t="s">
        <v>237</v>
      </c>
      <c r="AC586" t="s">
        <v>118</v>
      </c>
      <c r="AD586" s="77" t="s">
        <v>118</v>
      </c>
      <c r="AE586" t="s">
        <v>118</v>
      </c>
      <c r="AF586" t="s">
        <v>118</v>
      </c>
      <c r="AG586" t="s">
        <v>118</v>
      </c>
      <c r="AH586" t="s">
        <v>118</v>
      </c>
      <c r="AI586" t="s">
        <v>118</v>
      </c>
    </row>
    <row r="587" spans="1:35">
      <c r="A587">
        <v>718</v>
      </c>
      <c r="B587" t="s">
        <v>77</v>
      </c>
      <c r="C587">
        <v>118145924</v>
      </c>
      <c r="D587">
        <v>118145925</v>
      </c>
      <c r="E587" t="s">
        <v>6678</v>
      </c>
      <c r="F587" t="s">
        <v>243</v>
      </c>
      <c r="G587" s="77" t="s">
        <v>222</v>
      </c>
      <c r="H587" t="s">
        <v>1709</v>
      </c>
      <c r="I587" t="s">
        <v>6679</v>
      </c>
      <c r="J587" t="s">
        <v>1046</v>
      </c>
      <c r="K587" t="s">
        <v>6680</v>
      </c>
      <c r="L587" t="s">
        <v>6681</v>
      </c>
      <c r="M587" t="s">
        <v>6682</v>
      </c>
      <c r="N587" t="s">
        <v>6683</v>
      </c>
      <c r="O587" t="s">
        <v>6684</v>
      </c>
      <c r="P587" t="s">
        <v>6685</v>
      </c>
      <c r="Q587" t="s">
        <v>6686</v>
      </c>
      <c r="R587" s="77" t="s">
        <v>6687</v>
      </c>
      <c r="S587">
        <v>464</v>
      </c>
      <c r="T587" t="s">
        <v>235</v>
      </c>
      <c r="U587" t="s">
        <v>5062</v>
      </c>
      <c r="V587">
        <v>6289</v>
      </c>
      <c r="W587" t="s">
        <v>1541</v>
      </c>
      <c r="X587" t="s">
        <v>109</v>
      </c>
      <c r="Y587" t="s">
        <v>109</v>
      </c>
      <c r="Z587" s="77" t="s">
        <v>257</v>
      </c>
      <c r="AA587" s="79">
        <v>634</v>
      </c>
      <c r="AB587" s="79" t="s">
        <v>206</v>
      </c>
      <c r="AC587" t="s">
        <v>6688</v>
      </c>
      <c r="AD587" s="77" t="s">
        <v>6689</v>
      </c>
      <c r="AE587" t="s">
        <v>118</v>
      </c>
      <c r="AF587" t="s">
        <v>118</v>
      </c>
      <c r="AG587" t="s">
        <v>118</v>
      </c>
      <c r="AH587" t="s">
        <v>118</v>
      </c>
      <c r="AI587" t="s">
        <v>118</v>
      </c>
    </row>
    <row r="588" spans="1:35">
      <c r="A588">
        <v>724</v>
      </c>
      <c r="B588" t="s">
        <v>116</v>
      </c>
      <c r="C588">
        <v>26521998</v>
      </c>
      <c r="D588">
        <v>26521999</v>
      </c>
      <c r="E588" t="s">
        <v>6690</v>
      </c>
      <c r="F588" t="s">
        <v>222</v>
      </c>
      <c r="G588" s="77" t="s">
        <v>243</v>
      </c>
      <c r="H588" t="s">
        <v>5486</v>
      </c>
      <c r="I588" t="s">
        <v>6691</v>
      </c>
      <c r="J588" t="s">
        <v>6692</v>
      </c>
      <c r="K588" t="s">
        <v>6693</v>
      </c>
      <c r="L588" t="s">
        <v>6118</v>
      </c>
      <c r="M588" t="s">
        <v>6694</v>
      </c>
      <c r="N588" t="s">
        <v>713</v>
      </c>
      <c r="O588" t="s">
        <v>6119</v>
      </c>
      <c r="P588" t="s">
        <v>3847</v>
      </c>
      <c r="Q588" t="s">
        <v>6695</v>
      </c>
      <c r="R588" s="77" t="s">
        <v>6696</v>
      </c>
      <c r="S588">
        <v>462</v>
      </c>
      <c r="T588" t="s">
        <v>255</v>
      </c>
      <c r="U588" t="s">
        <v>5072</v>
      </c>
      <c r="V588">
        <v>0</v>
      </c>
      <c r="W588" t="s">
        <v>971</v>
      </c>
      <c r="X588" t="s">
        <v>109</v>
      </c>
      <c r="Y588" t="s">
        <v>109</v>
      </c>
      <c r="Z588" s="77" t="s">
        <v>257</v>
      </c>
      <c r="AA588" s="79">
        <v>1084</v>
      </c>
      <c r="AB588" s="79" t="s">
        <v>237</v>
      </c>
      <c r="AC588" t="s">
        <v>118</v>
      </c>
      <c r="AD588" s="77" t="s">
        <v>118</v>
      </c>
      <c r="AE588" t="s">
        <v>118</v>
      </c>
      <c r="AF588" t="s">
        <v>118</v>
      </c>
      <c r="AG588" t="s">
        <v>6697</v>
      </c>
      <c r="AH588" t="s">
        <v>118</v>
      </c>
      <c r="AI588" t="s">
        <v>6698</v>
      </c>
    </row>
    <row r="589" spans="1:35">
      <c r="A589">
        <v>729</v>
      </c>
      <c r="B589" t="s">
        <v>648</v>
      </c>
      <c r="C589">
        <v>61063894</v>
      </c>
      <c r="D589">
        <v>61063895</v>
      </c>
      <c r="E589" t="s">
        <v>6699</v>
      </c>
      <c r="F589" t="s">
        <v>222</v>
      </c>
      <c r="G589" s="77" t="s">
        <v>243</v>
      </c>
      <c r="H589" t="s">
        <v>6700</v>
      </c>
      <c r="I589" t="s">
        <v>6701</v>
      </c>
      <c r="J589" t="s">
        <v>6702</v>
      </c>
      <c r="K589" t="s">
        <v>6703</v>
      </c>
      <c r="L589" t="s">
        <v>6704</v>
      </c>
      <c r="M589" t="s">
        <v>6705</v>
      </c>
      <c r="N589" t="s">
        <v>6706</v>
      </c>
      <c r="O589" t="s">
        <v>6707</v>
      </c>
      <c r="P589" t="s">
        <v>6708</v>
      </c>
      <c r="Q589" t="s">
        <v>6709</v>
      </c>
      <c r="R589" s="77" t="s">
        <v>6710</v>
      </c>
      <c r="S589">
        <v>458</v>
      </c>
      <c r="T589" t="s">
        <v>1838</v>
      </c>
      <c r="U589" t="s">
        <v>5062</v>
      </c>
      <c r="V589">
        <v>42732</v>
      </c>
      <c r="W589" t="s">
        <v>348</v>
      </c>
      <c r="X589" t="s">
        <v>109</v>
      </c>
      <c r="Y589" t="s">
        <v>109</v>
      </c>
      <c r="Z589" s="77" t="s">
        <v>257</v>
      </c>
      <c r="AA589" s="79">
        <v>622</v>
      </c>
      <c r="AB589" s="79" t="s">
        <v>237</v>
      </c>
      <c r="AC589" t="s">
        <v>118</v>
      </c>
      <c r="AD589" s="77" t="s">
        <v>118</v>
      </c>
      <c r="AE589" t="s">
        <v>118</v>
      </c>
      <c r="AF589" t="s">
        <v>118</v>
      </c>
      <c r="AG589" t="s">
        <v>6711</v>
      </c>
      <c r="AH589" t="s">
        <v>118</v>
      </c>
      <c r="AI589" t="s">
        <v>6712</v>
      </c>
    </row>
    <row r="590" spans="1:35">
      <c r="A590">
        <v>735</v>
      </c>
      <c r="B590" t="s">
        <v>482</v>
      </c>
      <c r="C590">
        <v>59749072</v>
      </c>
      <c r="D590">
        <v>59749073</v>
      </c>
      <c r="E590" t="s">
        <v>6713</v>
      </c>
      <c r="F590" t="s">
        <v>222</v>
      </c>
      <c r="G590" s="77" t="s">
        <v>243</v>
      </c>
      <c r="H590" t="s">
        <v>6714</v>
      </c>
      <c r="I590" t="s">
        <v>6715</v>
      </c>
      <c r="J590" t="s">
        <v>1045</v>
      </c>
      <c r="K590" t="s">
        <v>579</v>
      </c>
      <c r="L590" t="s">
        <v>6716</v>
      </c>
      <c r="M590" t="s">
        <v>3816</v>
      </c>
      <c r="N590" t="s">
        <v>584</v>
      </c>
      <c r="O590" t="s">
        <v>6717</v>
      </c>
      <c r="P590" t="s">
        <v>990</v>
      </c>
      <c r="Q590" t="s">
        <v>1625</v>
      </c>
      <c r="R590" s="77" t="s">
        <v>6718</v>
      </c>
      <c r="S590">
        <v>455</v>
      </c>
      <c r="T590" t="s">
        <v>235</v>
      </c>
      <c r="U590" t="s">
        <v>5062</v>
      </c>
      <c r="V590">
        <v>3482</v>
      </c>
      <c r="W590" t="s">
        <v>1049</v>
      </c>
      <c r="X590" t="s">
        <v>109</v>
      </c>
      <c r="Y590" t="s">
        <v>109</v>
      </c>
      <c r="Z590" s="77" t="s">
        <v>257</v>
      </c>
      <c r="AA590" s="79">
        <v>377</v>
      </c>
      <c r="AB590" s="79" t="s">
        <v>206</v>
      </c>
      <c r="AC590" t="s">
        <v>6719</v>
      </c>
      <c r="AD590" s="77" t="s">
        <v>6720</v>
      </c>
      <c r="AE590" t="s">
        <v>118</v>
      </c>
      <c r="AF590" t="s">
        <v>118</v>
      </c>
      <c r="AG590" t="s">
        <v>118</v>
      </c>
      <c r="AH590" t="s">
        <v>118</v>
      </c>
      <c r="AI590" t="s">
        <v>118</v>
      </c>
    </row>
    <row r="591" spans="1:35">
      <c r="A591">
        <v>737</v>
      </c>
      <c r="B591" t="s">
        <v>648</v>
      </c>
      <c r="C591">
        <v>142606613</v>
      </c>
      <c r="D591">
        <v>142606614</v>
      </c>
      <c r="E591" t="s">
        <v>6721</v>
      </c>
      <c r="F591" t="s">
        <v>223</v>
      </c>
      <c r="G591" s="77" t="s">
        <v>222</v>
      </c>
      <c r="H591" t="s">
        <v>1069</v>
      </c>
      <c r="I591" t="s">
        <v>6722</v>
      </c>
      <c r="J591" t="s">
        <v>6723</v>
      </c>
      <c r="K591" t="s">
        <v>6724</v>
      </c>
      <c r="L591" t="s">
        <v>6725</v>
      </c>
      <c r="M591" t="s">
        <v>6726</v>
      </c>
      <c r="N591" t="s">
        <v>6727</v>
      </c>
      <c r="O591" t="s">
        <v>6728</v>
      </c>
      <c r="P591" t="s">
        <v>6729</v>
      </c>
      <c r="Q591" t="s">
        <v>4650</v>
      </c>
      <c r="R591" s="77" t="s">
        <v>6730</v>
      </c>
      <c r="S591">
        <v>454</v>
      </c>
      <c r="T591" t="s">
        <v>520</v>
      </c>
      <c r="U591" t="s">
        <v>5062</v>
      </c>
      <c r="V591">
        <v>0</v>
      </c>
      <c r="W591" t="s">
        <v>274</v>
      </c>
      <c r="X591" t="s">
        <v>61</v>
      </c>
      <c r="Y591" t="s">
        <v>109</v>
      </c>
      <c r="Z591" s="77" t="s">
        <v>239</v>
      </c>
      <c r="AA591" s="79">
        <v>395</v>
      </c>
      <c r="AB591" s="79" t="s">
        <v>237</v>
      </c>
      <c r="AC591" t="s">
        <v>118</v>
      </c>
      <c r="AD591" s="77" t="s">
        <v>118</v>
      </c>
      <c r="AE591" t="s">
        <v>118</v>
      </c>
      <c r="AF591" t="s">
        <v>118</v>
      </c>
      <c r="AG591" t="s">
        <v>118</v>
      </c>
      <c r="AH591" t="s">
        <v>118</v>
      </c>
      <c r="AI591" t="s">
        <v>6111</v>
      </c>
    </row>
    <row r="592" spans="1:35">
      <c r="A592">
        <v>745</v>
      </c>
      <c r="B592" t="s">
        <v>60</v>
      </c>
      <c r="C592">
        <v>67381182</v>
      </c>
      <c r="D592">
        <v>67381183</v>
      </c>
      <c r="E592" t="s">
        <v>6731</v>
      </c>
      <c r="F592" t="s">
        <v>222</v>
      </c>
      <c r="G592" s="77" t="s">
        <v>223</v>
      </c>
      <c r="H592" t="s">
        <v>3067</v>
      </c>
      <c r="I592" t="s">
        <v>6732</v>
      </c>
      <c r="J592" t="s">
        <v>6733</v>
      </c>
      <c r="K592" t="s">
        <v>6734</v>
      </c>
      <c r="L592" t="s">
        <v>2207</v>
      </c>
      <c r="M592" t="s">
        <v>1153</v>
      </c>
      <c r="N592" t="s">
        <v>6735</v>
      </c>
      <c r="O592" t="s">
        <v>4916</v>
      </c>
      <c r="P592" t="s">
        <v>4208</v>
      </c>
      <c r="Q592" t="s">
        <v>6736</v>
      </c>
      <c r="R592" s="77" t="s">
        <v>6737</v>
      </c>
      <c r="S592">
        <v>446</v>
      </c>
      <c r="T592" t="s">
        <v>520</v>
      </c>
      <c r="U592" t="s">
        <v>5062</v>
      </c>
      <c r="V592">
        <v>1</v>
      </c>
      <c r="W592" t="s">
        <v>521</v>
      </c>
      <c r="X592" t="s">
        <v>109</v>
      </c>
      <c r="Y592" t="s">
        <v>109</v>
      </c>
      <c r="Z592" s="77" t="s">
        <v>239</v>
      </c>
      <c r="AA592" s="79">
        <v>1082</v>
      </c>
      <c r="AB592" s="79" t="s">
        <v>237</v>
      </c>
      <c r="AC592" t="s">
        <v>118</v>
      </c>
      <c r="AD592" s="77" t="s">
        <v>118</v>
      </c>
      <c r="AE592" t="s">
        <v>118</v>
      </c>
      <c r="AF592" t="s">
        <v>118</v>
      </c>
      <c r="AG592" t="s">
        <v>118</v>
      </c>
      <c r="AH592" t="s">
        <v>118</v>
      </c>
      <c r="AI592" t="s">
        <v>118</v>
      </c>
    </row>
    <row r="593" spans="1:35">
      <c r="A593">
        <v>747</v>
      </c>
      <c r="B593" t="s">
        <v>143</v>
      </c>
      <c r="C593">
        <v>141890516</v>
      </c>
      <c r="D593">
        <v>141890517</v>
      </c>
      <c r="E593" t="s">
        <v>6738</v>
      </c>
      <c r="F593" t="s">
        <v>222</v>
      </c>
      <c r="G593" s="77" t="s">
        <v>243</v>
      </c>
      <c r="H593" t="s">
        <v>5618</v>
      </c>
      <c r="I593" t="s">
        <v>6739</v>
      </c>
      <c r="J593" t="s">
        <v>1769</v>
      </c>
      <c r="K593" t="s">
        <v>2049</v>
      </c>
      <c r="L593" t="s">
        <v>6740</v>
      </c>
      <c r="M593" t="s">
        <v>4028</v>
      </c>
      <c r="N593" t="s">
        <v>6741</v>
      </c>
      <c r="O593" t="s">
        <v>6742</v>
      </c>
      <c r="P593" t="s">
        <v>6743</v>
      </c>
      <c r="Q593" t="s">
        <v>3704</v>
      </c>
      <c r="R593" s="77" t="s">
        <v>6744</v>
      </c>
      <c r="S593">
        <v>446</v>
      </c>
      <c r="T593" t="s">
        <v>235</v>
      </c>
      <c r="U593" t="s">
        <v>5062</v>
      </c>
      <c r="V593">
        <v>19745</v>
      </c>
      <c r="W593" t="s">
        <v>2714</v>
      </c>
      <c r="X593" t="s">
        <v>109</v>
      </c>
      <c r="Y593" t="s">
        <v>109</v>
      </c>
      <c r="Z593" s="77" t="s">
        <v>257</v>
      </c>
      <c r="AA593" s="79">
        <v>775</v>
      </c>
      <c r="AB593" s="79" t="s">
        <v>206</v>
      </c>
      <c r="AC593" t="s">
        <v>6745</v>
      </c>
      <c r="AD593" s="77" t="s">
        <v>6746</v>
      </c>
      <c r="AE593" t="s">
        <v>118</v>
      </c>
      <c r="AF593" t="s">
        <v>118</v>
      </c>
      <c r="AG593" t="s">
        <v>118</v>
      </c>
      <c r="AH593" t="s">
        <v>118</v>
      </c>
      <c r="AI593" t="s">
        <v>6747</v>
      </c>
    </row>
    <row r="594" spans="1:35">
      <c r="A594">
        <v>748</v>
      </c>
      <c r="B594" t="s">
        <v>482</v>
      </c>
      <c r="C594">
        <v>59749058</v>
      </c>
      <c r="D594">
        <v>59749059</v>
      </c>
      <c r="E594" t="s">
        <v>6748</v>
      </c>
      <c r="F594" t="s">
        <v>223</v>
      </c>
      <c r="G594" s="77" t="s">
        <v>261</v>
      </c>
      <c r="H594" t="s">
        <v>6749</v>
      </c>
      <c r="I594" t="s">
        <v>6750</v>
      </c>
      <c r="J594" t="s">
        <v>6313</v>
      </c>
      <c r="K594" t="s">
        <v>1861</v>
      </c>
      <c r="L594" t="s">
        <v>2986</v>
      </c>
      <c r="M594" t="s">
        <v>3339</v>
      </c>
      <c r="N594" t="s">
        <v>1824</v>
      </c>
      <c r="O594" t="s">
        <v>1755</v>
      </c>
      <c r="P594" t="s">
        <v>6751</v>
      </c>
      <c r="Q594" t="s">
        <v>2829</v>
      </c>
      <c r="R594" s="77" t="s">
        <v>3806</v>
      </c>
      <c r="S594">
        <v>446</v>
      </c>
      <c r="T594" t="s">
        <v>235</v>
      </c>
      <c r="U594" t="s">
        <v>5062</v>
      </c>
      <c r="V594">
        <v>3468</v>
      </c>
      <c r="W594" t="s">
        <v>536</v>
      </c>
      <c r="X594" t="s">
        <v>109</v>
      </c>
      <c r="Y594" t="s">
        <v>109</v>
      </c>
      <c r="Z594" s="77" t="s">
        <v>257</v>
      </c>
      <c r="AA594" s="79">
        <v>844</v>
      </c>
      <c r="AB594" s="79" t="s">
        <v>206</v>
      </c>
      <c r="AC594" t="s">
        <v>6719</v>
      </c>
      <c r="AD594" s="77" t="s">
        <v>6720</v>
      </c>
      <c r="AE594" t="s">
        <v>118</v>
      </c>
      <c r="AF594" t="s">
        <v>118</v>
      </c>
      <c r="AG594" t="s">
        <v>118</v>
      </c>
      <c r="AH594" t="s">
        <v>118</v>
      </c>
      <c r="AI594" t="s">
        <v>118</v>
      </c>
    </row>
    <row r="595" spans="1:35">
      <c r="A595">
        <v>751</v>
      </c>
      <c r="B595" t="s">
        <v>147</v>
      </c>
      <c r="C595">
        <v>14953926</v>
      </c>
      <c r="D595">
        <v>14953927</v>
      </c>
      <c r="E595" t="s">
        <v>6752</v>
      </c>
      <c r="F595" t="s">
        <v>261</v>
      </c>
      <c r="G595" s="77" t="s">
        <v>223</v>
      </c>
      <c r="H595" t="s">
        <v>6753</v>
      </c>
      <c r="I595" t="s">
        <v>1807</v>
      </c>
      <c r="J595" t="s">
        <v>6754</v>
      </c>
      <c r="K595" t="s">
        <v>3237</v>
      </c>
      <c r="L595" t="s">
        <v>6755</v>
      </c>
      <c r="M595" t="s">
        <v>6756</v>
      </c>
      <c r="N595" t="s">
        <v>6757</v>
      </c>
      <c r="O595" t="s">
        <v>869</v>
      </c>
      <c r="P595" t="s">
        <v>6758</v>
      </c>
      <c r="Q595" t="s">
        <v>4683</v>
      </c>
      <c r="R595" s="77" t="s">
        <v>6759</v>
      </c>
      <c r="S595">
        <v>444</v>
      </c>
      <c r="T595" t="s">
        <v>68</v>
      </c>
      <c r="U595" t="s">
        <v>5062</v>
      </c>
      <c r="V595">
        <v>11262</v>
      </c>
      <c r="W595" t="s">
        <v>293</v>
      </c>
      <c r="X595" t="s">
        <v>109</v>
      </c>
      <c r="Y595" t="s">
        <v>109</v>
      </c>
      <c r="Z595" s="77" t="s">
        <v>257</v>
      </c>
      <c r="AA595" s="79">
        <v>466</v>
      </c>
      <c r="AB595" s="79" t="s">
        <v>237</v>
      </c>
      <c r="AC595" t="s">
        <v>118</v>
      </c>
      <c r="AD595" s="77" t="s">
        <v>118</v>
      </c>
      <c r="AE595" t="s">
        <v>118</v>
      </c>
      <c r="AF595" t="s">
        <v>118</v>
      </c>
      <c r="AG595" t="s">
        <v>118</v>
      </c>
      <c r="AH595" t="s">
        <v>118</v>
      </c>
      <c r="AI595" t="s">
        <v>118</v>
      </c>
    </row>
    <row r="596" spans="1:35">
      <c r="A596">
        <v>752</v>
      </c>
      <c r="B596" t="s">
        <v>75</v>
      </c>
      <c r="C596">
        <v>118224663</v>
      </c>
      <c r="D596">
        <v>118224664</v>
      </c>
      <c r="E596" t="s">
        <v>6760</v>
      </c>
      <c r="F596" t="s">
        <v>223</v>
      </c>
      <c r="G596" s="77" t="s">
        <v>222</v>
      </c>
      <c r="H596" t="s">
        <v>6761</v>
      </c>
      <c r="I596" t="s">
        <v>6762</v>
      </c>
      <c r="J596" t="s">
        <v>6763</v>
      </c>
      <c r="K596" t="s">
        <v>6764</v>
      </c>
      <c r="L596" t="s">
        <v>6765</v>
      </c>
      <c r="M596" t="s">
        <v>6766</v>
      </c>
      <c r="N596" t="s">
        <v>6767</v>
      </c>
      <c r="O596" t="s">
        <v>6768</v>
      </c>
      <c r="P596" t="s">
        <v>6769</v>
      </c>
      <c r="Q596" t="s">
        <v>6770</v>
      </c>
      <c r="R596" s="77" t="s">
        <v>6771</v>
      </c>
      <c r="S596">
        <v>443</v>
      </c>
      <c r="T596" t="s">
        <v>520</v>
      </c>
      <c r="U596" t="s">
        <v>5062</v>
      </c>
      <c r="V596">
        <v>0</v>
      </c>
      <c r="W596" t="s">
        <v>274</v>
      </c>
      <c r="X596" t="s">
        <v>61</v>
      </c>
      <c r="Y596" t="s">
        <v>109</v>
      </c>
      <c r="Z596" s="77" t="s">
        <v>239</v>
      </c>
      <c r="AA596" s="79">
        <v>787</v>
      </c>
      <c r="AB596" s="79" t="s">
        <v>237</v>
      </c>
      <c r="AC596" t="s">
        <v>118</v>
      </c>
      <c r="AD596" s="77" t="s">
        <v>118</v>
      </c>
      <c r="AE596" t="s">
        <v>118</v>
      </c>
      <c r="AF596" t="s">
        <v>118</v>
      </c>
      <c r="AG596" t="s">
        <v>118</v>
      </c>
      <c r="AH596" t="s">
        <v>118</v>
      </c>
      <c r="AI596" t="s">
        <v>118</v>
      </c>
    </row>
    <row r="597" spans="1:35">
      <c r="A597">
        <v>756</v>
      </c>
      <c r="B597" t="s">
        <v>778</v>
      </c>
      <c r="C597">
        <v>59951186</v>
      </c>
      <c r="D597">
        <v>59951187</v>
      </c>
      <c r="E597" t="s">
        <v>6772</v>
      </c>
      <c r="F597" t="s">
        <v>243</v>
      </c>
      <c r="G597" s="77" t="s">
        <v>222</v>
      </c>
      <c r="H597" t="s">
        <v>6773</v>
      </c>
      <c r="I597" t="s">
        <v>6774</v>
      </c>
      <c r="J597" t="s">
        <v>6775</v>
      </c>
      <c r="K597" t="s">
        <v>6776</v>
      </c>
      <c r="L597" t="s">
        <v>6777</v>
      </c>
      <c r="M597" t="s">
        <v>6778</v>
      </c>
      <c r="N597" t="s">
        <v>6779</v>
      </c>
      <c r="O597" t="s">
        <v>6780</v>
      </c>
      <c r="P597" t="s">
        <v>6781</v>
      </c>
      <c r="Q597" t="s">
        <v>6782</v>
      </c>
      <c r="R597" s="77" t="s">
        <v>6783</v>
      </c>
      <c r="S597">
        <v>442</v>
      </c>
      <c r="T597" t="s">
        <v>68</v>
      </c>
      <c r="U597" t="s">
        <v>5062</v>
      </c>
      <c r="V597">
        <v>0</v>
      </c>
      <c r="W597" t="s">
        <v>363</v>
      </c>
      <c r="X597" t="s">
        <v>109</v>
      </c>
      <c r="Y597" t="s">
        <v>109</v>
      </c>
      <c r="Z597" s="77" t="s">
        <v>257</v>
      </c>
      <c r="AA597" s="79">
        <v>611</v>
      </c>
      <c r="AB597" s="79" t="s">
        <v>237</v>
      </c>
      <c r="AC597" t="s">
        <v>118</v>
      </c>
      <c r="AD597" s="77" t="s">
        <v>118</v>
      </c>
      <c r="AE597" t="s">
        <v>118</v>
      </c>
      <c r="AF597" t="s">
        <v>118</v>
      </c>
      <c r="AG597" t="s">
        <v>118</v>
      </c>
      <c r="AH597" t="s">
        <v>118</v>
      </c>
      <c r="AI597" t="s">
        <v>118</v>
      </c>
    </row>
    <row r="598" spans="1:35">
      <c r="A598">
        <v>759</v>
      </c>
      <c r="B598" t="s">
        <v>74</v>
      </c>
      <c r="C598">
        <v>21269777</v>
      </c>
      <c r="D598">
        <v>21269778</v>
      </c>
      <c r="E598" t="s">
        <v>6784</v>
      </c>
      <c r="F598" t="s">
        <v>261</v>
      </c>
      <c r="G598" s="77" t="s">
        <v>222</v>
      </c>
      <c r="H598" t="s">
        <v>1696</v>
      </c>
      <c r="I598" t="s">
        <v>6785</v>
      </c>
      <c r="J598" t="s">
        <v>6786</v>
      </c>
      <c r="K598" t="s">
        <v>6787</v>
      </c>
      <c r="L598" t="s">
        <v>6788</v>
      </c>
      <c r="M598" t="s">
        <v>6789</v>
      </c>
      <c r="N598" t="s">
        <v>5266</v>
      </c>
      <c r="O598" t="s">
        <v>1177</v>
      </c>
      <c r="P598" t="s">
        <v>6790</v>
      </c>
      <c r="Q598" t="s">
        <v>6791</v>
      </c>
      <c r="R598" s="77" t="s">
        <v>6792</v>
      </c>
      <c r="S598">
        <v>441</v>
      </c>
      <c r="T598" t="s">
        <v>235</v>
      </c>
      <c r="U598" t="s">
        <v>5062</v>
      </c>
      <c r="V598">
        <v>1510</v>
      </c>
      <c r="W598" t="s">
        <v>321</v>
      </c>
      <c r="X598" t="s">
        <v>109</v>
      </c>
      <c r="Y598" t="s">
        <v>109</v>
      </c>
      <c r="Z598" s="77" t="s">
        <v>239</v>
      </c>
      <c r="AA598" s="79">
        <v>79</v>
      </c>
      <c r="AB598" s="79" t="s">
        <v>206</v>
      </c>
      <c r="AC598" t="s">
        <v>6793</v>
      </c>
      <c r="AD598" s="77" t="s">
        <v>6794</v>
      </c>
      <c r="AE598" t="s">
        <v>118</v>
      </c>
      <c r="AF598" t="s">
        <v>118</v>
      </c>
      <c r="AG598" t="s">
        <v>118</v>
      </c>
      <c r="AH598" t="s">
        <v>118</v>
      </c>
      <c r="AI598" t="s">
        <v>118</v>
      </c>
    </row>
    <row r="599" spans="1:35">
      <c r="A599">
        <v>760</v>
      </c>
      <c r="B599" t="s">
        <v>778</v>
      </c>
      <c r="C599">
        <v>55083290</v>
      </c>
      <c r="D599">
        <v>55083291</v>
      </c>
      <c r="E599" t="s">
        <v>6795</v>
      </c>
      <c r="F599" t="s">
        <v>243</v>
      </c>
      <c r="G599" s="77" t="s">
        <v>222</v>
      </c>
      <c r="H599" t="s">
        <v>6480</v>
      </c>
      <c r="I599" t="s">
        <v>4934</v>
      </c>
      <c r="J599" t="s">
        <v>6796</v>
      </c>
      <c r="K599" t="s">
        <v>6797</v>
      </c>
      <c r="L599" t="s">
        <v>6798</v>
      </c>
      <c r="M599" t="s">
        <v>6799</v>
      </c>
      <c r="N599" t="s">
        <v>6800</v>
      </c>
      <c r="O599" t="s">
        <v>6801</v>
      </c>
      <c r="P599" t="s">
        <v>6802</v>
      </c>
      <c r="Q599" t="s">
        <v>6803</v>
      </c>
      <c r="R599" s="77" t="s">
        <v>6804</v>
      </c>
      <c r="S599">
        <v>440</v>
      </c>
      <c r="T599" t="s">
        <v>255</v>
      </c>
      <c r="U599" t="s">
        <v>5072</v>
      </c>
      <c r="V599">
        <v>4</v>
      </c>
      <c r="W599" t="s">
        <v>643</v>
      </c>
      <c r="X599" t="s">
        <v>109</v>
      </c>
      <c r="Y599" t="s">
        <v>109</v>
      </c>
      <c r="Z599" s="77" t="s">
        <v>257</v>
      </c>
      <c r="AA599" s="79">
        <v>1066</v>
      </c>
      <c r="AB599" s="79" t="s">
        <v>237</v>
      </c>
      <c r="AC599" t="s">
        <v>118</v>
      </c>
      <c r="AD599" s="77" t="s">
        <v>118</v>
      </c>
      <c r="AE599" t="s">
        <v>118</v>
      </c>
      <c r="AF599" t="s">
        <v>118</v>
      </c>
      <c r="AG599" t="s">
        <v>3739</v>
      </c>
      <c r="AH599" t="s">
        <v>118</v>
      </c>
      <c r="AI599" t="s">
        <v>3740</v>
      </c>
    </row>
    <row r="600" spans="1:35">
      <c r="A600">
        <v>766</v>
      </c>
      <c r="B600" t="s">
        <v>648</v>
      </c>
      <c r="C600">
        <v>142884451</v>
      </c>
      <c r="D600">
        <v>142884452</v>
      </c>
      <c r="E600" t="s">
        <v>6805</v>
      </c>
      <c r="F600" t="s">
        <v>243</v>
      </c>
      <c r="G600" s="77" t="s">
        <v>261</v>
      </c>
      <c r="H600" t="s">
        <v>6806</v>
      </c>
      <c r="I600" t="s">
        <v>6807</v>
      </c>
      <c r="J600" t="s">
        <v>3540</v>
      </c>
      <c r="K600" t="s">
        <v>6808</v>
      </c>
      <c r="L600" t="s">
        <v>6809</v>
      </c>
      <c r="M600" t="s">
        <v>6810</v>
      </c>
      <c r="N600" t="s">
        <v>1091</v>
      </c>
      <c r="O600" t="s">
        <v>6811</v>
      </c>
      <c r="P600" t="s">
        <v>5371</v>
      </c>
      <c r="Q600" t="s">
        <v>6812</v>
      </c>
      <c r="R600" s="77" t="s">
        <v>6813</v>
      </c>
      <c r="S600">
        <v>437</v>
      </c>
      <c r="T600" t="s">
        <v>520</v>
      </c>
      <c r="U600" t="s">
        <v>5062</v>
      </c>
      <c r="V600">
        <v>18</v>
      </c>
      <c r="W600" t="s">
        <v>1194</v>
      </c>
      <c r="X600" t="s">
        <v>109</v>
      </c>
      <c r="Y600" t="s">
        <v>109</v>
      </c>
      <c r="Z600" s="77" t="s">
        <v>239</v>
      </c>
      <c r="AA600" s="79">
        <v>1214</v>
      </c>
      <c r="AB600" s="79" t="s">
        <v>237</v>
      </c>
      <c r="AC600" t="s">
        <v>118</v>
      </c>
      <c r="AD600" s="77" t="s">
        <v>118</v>
      </c>
      <c r="AE600" t="s">
        <v>118</v>
      </c>
      <c r="AF600" t="s">
        <v>118</v>
      </c>
      <c r="AG600" t="s">
        <v>6814</v>
      </c>
      <c r="AH600" t="s">
        <v>118</v>
      </c>
      <c r="AI600" t="s">
        <v>6815</v>
      </c>
    </row>
    <row r="601" spans="1:35">
      <c r="A601">
        <v>767</v>
      </c>
      <c r="B601" t="s">
        <v>77</v>
      </c>
      <c r="C601">
        <v>54499912</v>
      </c>
      <c r="D601">
        <v>54499913</v>
      </c>
      <c r="E601" t="s">
        <v>6816</v>
      </c>
      <c r="F601" t="s">
        <v>243</v>
      </c>
      <c r="G601" s="77" t="s">
        <v>223</v>
      </c>
      <c r="H601" t="s">
        <v>2034</v>
      </c>
      <c r="I601" t="s">
        <v>6817</v>
      </c>
      <c r="J601" t="s">
        <v>6818</v>
      </c>
      <c r="K601" t="s">
        <v>6819</v>
      </c>
      <c r="L601" t="s">
        <v>6820</v>
      </c>
      <c r="M601" t="s">
        <v>1005</v>
      </c>
      <c r="N601" t="s">
        <v>6323</v>
      </c>
      <c r="O601" t="s">
        <v>1447</v>
      </c>
      <c r="P601" t="s">
        <v>6821</v>
      </c>
      <c r="Q601" t="s">
        <v>6822</v>
      </c>
      <c r="R601" s="77" t="s">
        <v>3982</v>
      </c>
      <c r="S601">
        <v>437</v>
      </c>
      <c r="T601" t="s">
        <v>235</v>
      </c>
      <c r="U601" t="s">
        <v>5072</v>
      </c>
      <c r="V601">
        <v>4</v>
      </c>
      <c r="W601" t="s">
        <v>643</v>
      </c>
      <c r="X601" t="s">
        <v>109</v>
      </c>
      <c r="Y601" t="s">
        <v>109</v>
      </c>
      <c r="Z601" s="77" t="s">
        <v>239</v>
      </c>
      <c r="AA601" s="79">
        <v>910</v>
      </c>
      <c r="AB601" s="79" t="s">
        <v>237</v>
      </c>
      <c r="AC601" t="s">
        <v>118</v>
      </c>
      <c r="AD601" s="77" t="s">
        <v>118</v>
      </c>
      <c r="AE601" t="s">
        <v>118</v>
      </c>
      <c r="AF601" t="s">
        <v>118</v>
      </c>
      <c r="AG601" t="s">
        <v>6823</v>
      </c>
      <c r="AH601" t="s">
        <v>118</v>
      </c>
      <c r="AI601" t="s">
        <v>6824</v>
      </c>
    </row>
    <row r="602" spans="1:35">
      <c r="A602">
        <v>769</v>
      </c>
      <c r="B602" t="s">
        <v>143</v>
      </c>
      <c r="C602">
        <v>145359929</v>
      </c>
      <c r="D602">
        <v>145359930</v>
      </c>
      <c r="E602" t="s">
        <v>6825</v>
      </c>
      <c r="F602" t="s">
        <v>222</v>
      </c>
      <c r="G602" s="77" t="s">
        <v>223</v>
      </c>
      <c r="H602" t="s">
        <v>6826</v>
      </c>
      <c r="I602" t="s">
        <v>6827</v>
      </c>
      <c r="J602" t="s">
        <v>6828</v>
      </c>
      <c r="K602" t="s">
        <v>6829</v>
      </c>
      <c r="L602" t="s">
        <v>6830</v>
      </c>
      <c r="M602" t="s">
        <v>1216</v>
      </c>
      <c r="N602" t="s">
        <v>6831</v>
      </c>
      <c r="O602" t="s">
        <v>6832</v>
      </c>
      <c r="P602" t="s">
        <v>6833</v>
      </c>
      <c r="Q602" t="s">
        <v>6834</v>
      </c>
      <c r="R602" s="77" t="s">
        <v>3198</v>
      </c>
      <c r="S602">
        <v>436</v>
      </c>
      <c r="T602" t="s">
        <v>1838</v>
      </c>
      <c r="U602" t="s">
        <v>5072</v>
      </c>
      <c r="V602">
        <v>3</v>
      </c>
      <c r="W602" t="s">
        <v>348</v>
      </c>
      <c r="X602" t="s">
        <v>109</v>
      </c>
      <c r="Y602" t="s">
        <v>109</v>
      </c>
      <c r="Z602" s="77" t="s">
        <v>239</v>
      </c>
      <c r="AA602" s="79">
        <v>142</v>
      </c>
      <c r="AB602" s="79" t="s">
        <v>237</v>
      </c>
      <c r="AC602" t="s">
        <v>118</v>
      </c>
      <c r="AD602" s="77" t="s">
        <v>118</v>
      </c>
      <c r="AE602" t="s">
        <v>118</v>
      </c>
      <c r="AF602" t="s">
        <v>118</v>
      </c>
      <c r="AG602" t="s">
        <v>118</v>
      </c>
      <c r="AH602" t="s">
        <v>118</v>
      </c>
      <c r="AI602" t="s">
        <v>118</v>
      </c>
    </row>
    <row r="603" spans="1:35">
      <c r="A603">
        <v>771</v>
      </c>
      <c r="B603" t="s">
        <v>164</v>
      </c>
      <c r="C603">
        <v>67872728</v>
      </c>
      <c r="D603">
        <v>67872729</v>
      </c>
      <c r="E603" t="s">
        <v>6835</v>
      </c>
      <c r="F603" t="s">
        <v>223</v>
      </c>
      <c r="G603" s="77" t="s">
        <v>261</v>
      </c>
      <c r="H603" t="s">
        <v>2963</v>
      </c>
      <c r="I603" t="s">
        <v>6836</v>
      </c>
      <c r="J603" t="s">
        <v>6837</v>
      </c>
      <c r="K603" t="s">
        <v>6838</v>
      </c>
      <c r="L603" t="s">
        <v>6839</v>
      </c>
      <c r="M603" t="s">
        <v>975</v>
      </c>
      <c r="N603" t="s">
        <v>3034</v>
      </c>
      <c r="O603" t="s">
        <v>6840</v>
      </c>
      <c r="P603" t="s">
        <v>6841</v>
      </c>
      <c r="Q603" t="s">
        <v>6842</v>
      </c>
      <c r="R603" s="77" t="s">
        <v>3402</v>
      </c>
      <c r="S603">
        <v>434</v>
      </c>
      <c r="T603" t="s">
        <v>1838</v>
      </c>
      <c r="U603" t="s">
        <v>5062</v>
      </c>
      <c r="V603">
        <v>2</v>
      </c>
      <c r="W603" t="s">
        <v>763</v>
      </c>
      <c r="X603" t="s">
        <v>109</v>
      </c>
      <c r="Y603" t="s">
        <v>109</v>
      </c>
      <c r="Z603" s="77" t="s">
        <v>257</v>
      </c>
      <c r="AA603" s="79">
        <v>900</v>
      </c>
      <c r="AB603" s="79" t="s">
        <v>237</v>
      </c>
      <c r="AC603" t="s">
        <v>118</v>
      </c>
      <c r="AD603" s="77" t="s">
        <v>118</v>
      </c>
      <c r="AE603" t="s">
        <v>118</v>
      </c>
      <c r="AF603" t="s">
        <v>118</v>
      </c>
      <c r="AG603" t="s">
        <v>118</v>
      </c>
      <c r="AH603" t="s">
        <v>118</v>
      </c>
      <c r="AI603" t="s">
        <v>118</v>
      </c>
    </row>
    <row r="604" spans="1:35">
      <c r="A604">
        <v>772</v>
      </c>
      <c r="B604" t="s">
        <v>182</v>
      </c>
      <c r="C604">
        <v>13775915</v>
      </c>
      <c r="D604">
        <v>13775916</v>
      </c>
      <c r="E604" t="s">
        <v>6843</v>
      </c>
      <c r="F604" t="s">
        <v>261</v>
      </c>
      <c r="G604" s="77" t="s">
        <v>243</v>
      </c>
      <c r="H604" t="s">
        <v>6844</v>
      </c>
      <c r="I604" t="s">
        <v>6845</v>
      </c>
      <c r="J604" t="s">
        <v>6846</v>
      </c>
      <c r="K604" t="s">
        <v>6847</v>
      </c>
      <c r="L604" t="s">
        <v>2558</v>
      </c>
      <c r="M604" t="s">
        <v>6848</v>
      </c>
      <c r="N604" t="s">
        <v>5672</v>
      </c>
      <c r="O604" t="s">
        <v>6849</v>
      </c>
      <c r="P604" t="s">
        <v>3891</v>
      </c>
      <c r="Q604" t="s">
        <v>2764</v>
      </c>
      <c r="R604" s="77" t="s">
        <v>3261</v>
      </c>
      <c r="S604">
        <v>433</v>
      </c>
      <c r="T604" t="s">
        <v>235</v>
      </c>
      <c r="U604" t="s">
        <v>5072</v>
      </c>
      <c r="V604">
        <v>1</v>
      </c>
      <c r="W604" t="s">
        <v>2751</v>
      </c>
      <c r="X604" t="s">
        <v>109</v>
      </c>
      <c r="Y604" t="s">
        <v>109</v>
      </c>
      <c r="Z604" s="77" t="s">
        <v>239</v>
      </c>
      <c r="AA604" s="79">
        <v>1115</v>
      </c>
      <c r="AB604" s="79" t="s">
        <v>237</v>
      </c>
      <c r="AC604" t="s">
        <v>118</v>
      </c>
      <c r="AD604" s="77" t="s">
        <v>118</v>
      </c>
      <c r="AE604" t="s">
        <v>118</v>
      </c>
      <c r="AF604" t="s">
        <v>118</v>
      </c>
      <c r="AG604" t="s">
        <v>118</v>
      </c>
      <c r="AH604" t="s">
        <v>118</v>
      </c>
      <c r="AI604" t="s">
        <v>118</v>
      </c>
    </row>
    <row r="605" spans="1:35">
      <c r="A605">
        <v>775</v>
      </c>
      <c r="B605" t="s">
        <v>147</v>
      </c>
      <c r="C605">
        <v>149748165</v>
      </c>
      <c r="D605">
        <v>149748166</v>
      </c>
      <c r="E605" t="s">
        <v>6850</v>
      </c>
      <c r="F605" t="s">
        <v>261</v>
      </c>
      <c r="G605" s="77" t="s">
        <v>243</v>
      </c>
      <c r="H605" t="s">
        <v>869</v>
      </c>
      <c r="I605" t="s">
        <v>6639</v>
      </c>
      <c r="J605" t="s">
        <v>4218</v>
      </c>
      <c r="K605" t="s">
        <v>6851</v>
      </c>
      <c r="L605" t="s">
        <v>871</v>
      </c>
      <c r="M605" t="s">
        <v>6852</v>
      </c>
      <c r="N605" t="s">
        <v>6853</v>
      </c>
      <c r="O605" t="s">
        <v>6854</v>
      </c>
      <c r="P605" t="s">
        <v>6855</v>
      </c>
      <c r="Q605" t="s">
        <v>3124</v>
      </c>
      <c r="R605" s="77" t="s">
        <v>5029</v>
      </c>
      <c r="S605">
        <v>432</v>
      </c>
      <c r="T605" t="s">
        <v>68</v>
      </c>
      <c r="U605" t="s">
        <v>5062</v>
      </c>
      <c r="V605">
        <v>21691</v>
      </c>
      <c r="W605" t="s">
        <v>3410</v>
      </c>
      <c r="X605" t="s">
        <v>109</v>
      </c>
      <c r="Y605" t="s">
        <v>109</v>
      </c>
      <c r="Z605" s="77" t="s">
        <v>239</v>
      </c>
      <c r="AA605" s="79">
        <v>188</v>
      </c>
      <c r="AB605" s="79" t="s">
        <v>237</v>
      </c>
      <c r="AC605" t="s">
        <v>118</v>
      </c>
      <c r="AD605" s="77" t="s">
        <v>118</v>
      </c>
      <c r="AE605" t="s">
        <v>118</v>
      </c>
      <c r="AF605" t="s">
        <v>118</v>
      </c>
      <c r="AG605" t="s">
        <v>6856</v>
      </c>
      <c r="AH605" t="s">
        <v>118</v>
      </c>
      <c r="AI605" t="s">
        <v>6857</v>
      </c>
    </row>
    <row r="606" spans="1:35">
      <c r="A606">
        <v>777</v>
      </c>
      <c r="B606" t="s">
        <v>66</v>
      </c>
      <c r="C606">
        <v>93338542</v>
      </c>
      <c r="D606">
        <v>93338543</v>
      </c>
      <c r="E606" t="s">
        <v>6858</v>
      </c>
      <c r="F606" t="s">
        <v>261</v>
      </c>
      <c r="G606" s="77" t="s">
        <v>243</v>
      </c>
      <c r="H606" t="s">
        <v>960</v>
      </c>
      <c r="I606" t="s">
        <v>6224</v>
      </c>
      <c r="J606" t="s">
        <v>3734</v>
      </c>
      <c r="K606" t="s">
        <v>6859</v>
      </c>
      <c r="L606" t="s">
        <v>6860</v>
      </c>
      <c r="M606" t="s">
        <v>1461</v>
      </c>
      <c r="N606" t="s">
        <v>6861</v>
      </c>
      <c r="O606" t="s">
        <v>6862</v>
      </c>
      <c r="P606" t="s">
        <v>2006</v>
      </c>
      <c r="Q606" t="s">
        <v>2671</v>
      </c>
      <c r="R606" s="77" t="s">
        <v>6863</v>
      </c>
      <c r="S606">
        <v>431</v>
      </c>
      <c r="T606" t="s">
        <v>68</v>
      </c>
      <c r="U606" t="s">
        <v>5072</v>
      </c>
      <c r="V606">
        <v>0</v>
      </c>
      <c r="W606" t="s">
        <v>321</v>
      </c>
      <c r="X606" t="s">
        <v>109</v>
      </c>
      <c r="Y606" t="s">
        <v>109</v>
      </c>
      <c r="Z606" s="77" t="s">
        <v>239</v>
      </c>
      <c r="AA606" s="79">
        <v>626</v>
      </c>
      <c r="AB606" s="79" t="s">
        <v>237</v>
      </c>
      <c r="AC606" t="s">
        <v>118</v>
      </c>
      <c r="AD606" s="77" t="s">
        <v>118</v>
      </c>
      <c r="AE606" t="s">
        <v>118</v>
      </c>
      <c r="AF606" t="s">
        <v>118</v>
      </c>
      <c r="AG606" t="s">
        <v>118</v>
      </c>
      <c r="AH606" t="s">
        <v>118</v>
      </c>
      <c r="AI606" t="s">
        <v>118</v>
      </c>
    </row>
    <row r="607" spans="1:35">
      <c r="A607">
        <v>780</v>
      </c>
      <c r="B607" t="s">
        <v>648</v>
      </c>
      <c r="C607">
        <v>49726540</v>
      </c>
      <c r="D607">
        <v>49726541</v>
      </c>
      <c r="E607" t="s">
        <v>6864</v>
      </c>
      <c r="F607" t="s">
        <v>261</v>
      </c>
      <c r="G607" s="77" t="s">
        <v>223</v>
      </c>
      <c r="H607" t="s">
        <v>6406</v>
      </c>
      <c r="I607" t="s">
        <v>6865</v>
      </c>
      <c r="J607" t="s">
        <v>6866</v>
      </c>
      <c r="K607" t="s">
        <v>6867</v>
      </c>
      <c r="L607" t="s">
        <v>6868</v>
      </c>
      <c r="M607" t="s">
        <v>757</v>
      </c>
      <c r="N607" t="s">
        <v>6869</v>
      </c>
      <c r="O607" t="s">
        <v>6870</v>
      </c>
      <c r="P607" t="s">
        <v>1928</v>
      </c>
      <c r="Q607" t="s">
        <v>6871</v>
      </c>
      <c r="R607" s="77" t="s">
        <v>3230</v>
      </c>
      <c r="S607">
        <v>431</v>
      </c>
      <c r="T607" t="s">
        <v>273</v>
      </c>
      <c r="U607" t="s">
        <v>5072</v>
      </c>
      <c r="V607">
        <v>2</v>
      </c>
      <c r="W607" t="s">
        <v>376</v>
      </c>
      <c r="X607" t="s">
        <v>109</v>
      </c>
      <c r="Y607" t="s">
        <v>109</v>
      </c>
      <c r="Z607" s="77" t="s">
        <v>257</v>
      </c>
      <c r="AA607" s="79">
        <v>330</v>
      </c>
      <c r="AB607" s="79" t="s">
        <v>237</v>
      </c>
      <c r="AC607" t="s">
        <v>118</v>
      </c>
      <c r="AD607" s="77" t="s">
        <v>118</v>
      </c>
      <c r="AE607" t="s">
        <v>118</v>
      </c>
      <c r="AF607" t="s">
        <v>118</v>
      </c>
      <c r="AG607" t="s">
        <v>6872</v>
      </c>
      <c r="AH607" t="s">
        <v>118</v>
      </c>
      <c r="AI607" t="s">
        <v>6873</v>
      </c>
    </row>
    <row r="608" spans="1:35">
      <c r="A608">
        <v>782</v>
      </c>
      <c r="B608" t="s">
        <v>182</v>
      </c>
      <c r="C608">
        <v>110721417</v>
      </c>
      <c r="D608">
        <v>110721418</v>
      </c>
      <c r="E608" t="s">
        <v>6874</v>
      </c>
      <c r="F608" t="s">
        <v>222</v>
      </c>
      <c r="G608" s="77" t="s">
        <v>261</v>
      </c>
      <c r="H608" t="s">
        <v>1769</v>
      </c>
      <c r="I608" t="s">
        <v>6875</v>
      </c>
      <c r="J608" t="s">
        <v>6876</v>
      </c>
      <c r="K608" t="s">
        <v>5164</v>
      </c>
      <c r="L608" t="s">
        <v>5225</v>
      </c>
      <c r="M608" t="s">
        <v>2181</v>
      </c>
      <c r="N608" t="s">
        <v>6877</v>
      </c>
      <c r="O608" t="s">
        <v>1265</v>
      </c>
      <c r="P608" t="s">
        <v>5470</v>
      </c>
      <c r="Q608" t="s">
        <v>6754</v>
      </c>
      <c r="R608" s="77" t="s">
        <v>3578</v>
      </c>
      <c r="S608">
        <v>428</v>
      </c>
      <c r="T608" t="s">
        <v>68</v>
      </c>
      <c r="U608" t="s">
        <v>5062</v>
      </c>
      <c r="V608">
        <v>1</v>
      </c>
      <c r="W608" t="s">
        <v>1603</v>
      </c>
      <c r="X608" t="s">
        <v>109</v>
      </c>
      <c r="Y608" t="s">
        <v>109</v>
      </c>
      <c r="Z608" s="77" t="s">
        <v>239</v>
      </c>
      <c r="AA608" s="79">
        <v>642</v>
      </c>
      <c r="AB608" s="79" t="s">
        <v>237</v>
      </c>
      <c r="AC608" t="s">
        <v>118</v>
      </c>
      <c r="AD608" s="77" t="s">
        <v>118</v>
      </c>
      <c r="AE608" t="s">
        <v>118</v>
      </c>
      <c r="AF608" t="s">
        <v>118</v>
      </c>
      <c r="AG608" t="s">
        <v>118</v>
      </c>
      <c r="AH608" t="s">
        <v>118</v>
      </c>
      <c r="AI608" t="s">
        <v>118</v>
      </c>
    </row>
    <row r="609" spans="1:35">
      <c r="A609">
        <v>784</v>
      </c>
      <c r="B609" t="s">
        <v>220</v>
      </c>
      <c r="C609">
        <v>111865362</v>
      </c>
      <c r="D609">
        <v>111865363</v>
      </c>
      <c r="E609" t="s">
        <v>6878</v>
      </c>
      <c r="F609" t="s">
        <v>261</v>
      </c>
      <c r="G609" s="77" t="s">
        <v>223</v>
      </c>
      <c r="H609" t="s">
        <v>6879</v>
      </c>
      <c r="I609" t="s">
        <v>5593</v>
      </c>
      <c r="J609" t="s">
        <v>532</v>
      </c>
      <c r="K609" t="s">
        <v>6880</v>
      </c>
      <c r="L609" t="s">
        <v>3262</v>
      </c>
      <c r="M609" t="s">
        <v>6881</v>
      </c>
      <c r="N609" t="s">
        <v>1103</v>
      </c>
      <c r="O609" t="s">
        <v>6882</v>
      </c>
      <c r="P609" t="s">
        <v>6883</v>
      </c>
      <c r="Q609" t="s">
        <v>6884</v>
      </c>
      <c r="R609" s="77" t="s">
        <v>6885</v>
      </c>
      <c r="S609">
        <v>427</v>
      </c>
      <c r="T609" t="s">
        <v>273</v>
      </c>
      <c r="U609" t="s">
        <v>5062</v>
      </c>
      <c r="V609">
        <v>1</v>
      </c>
      <c r="W609" t="s">
        <v>1364</v>
      </c>
      <c r="X609" t="s">
        <v>109</v>
      </c>
      <c r="Y609" t="s">
        <v>109</v>
      </c>
      <c r="Z609" s="77" t="s">
        <v>257</v>
      </c>
      <c r="AA609" s="79">
        <v>1001</v>
      </c>
      <c r="AB609" s="79" t="s">
        <v>237</v>
      </c>
      <c r="AC609" t="s">
        <v>118</v>
      </c>
      <c r="AD609" s="77" t="s">
        <v>118</v>
      </c>
      <c r="AE609" t="s">
        <v>118</v>
      </c>
      <c r="AF609" t="s">
        <v>118</v>
      </c>
      <c r="AG609" t="s">
        <v>6886</v>
      </c>
      <c r="AH609" t="s">
        <v>118</v>
      </c>
      <c r="AI609" t="s">
        <v>118</v>
      </c>
    </row>
    <row r="610" spans="1:35">
      <c r="A610">
        <v>787</v>
      </c>
      <c r="B610" t="s">
        <v>454</v>
      </c>
      <c r="C610">
        <v>38665532</v>
      </c>
      <c r="D610">
        <v>38665533</v>
      </c>
      <c r="E610" t="s">
        <v>6887</v>
      </c>
      <c r="F610" t="s">
        <v>222</v>
      </c>
      <c r="G610" s="77" t="s">
        <v>223</v>
      </c>
      <c r="H610" t="s">
        <v>6888</v>
      </c>
      <c r="I610" t="s">
        <v>6889</v>
      </c>
      <c r="J610" t="s">
        <v>6890</v>
      </c>
      <c r="K610" t="s">
        <v>6891</v>
      </c>
      <c r="L610" t="s">
        <v>6892</v>
      </c>
      <c r="M610" t="s">
        <v>1159</v>
      </c>
      <c r="N610" t="s">
        <v>6893</v>
      </c>
      <c r="O610" t="s">
        <v>4997</v>
      </c>
      <c r="P610" t="s">
        <v>2794</v>
      </c>
      <c r="Q610" t="s">
        <v>6894</v>
      </c>
      <c r="R610" s="77" t="s">
        <v>3035</v>
      </c>
      <c r="S610">
        <v>427</v>
      </c>
      <c r="T610" t="s">
        <v>273</v>
      </c>
      <c r="U610" t="s">
        <v>5062</v>
      </c>
      <c r="V610">
        <v>1170</v>
      </c>
      <c r="W610" t="s">
        <v>2272</v>
      </c>
      <c r="X610" t="s">
        <v>109</v>
      </c>
      <c r="Y610" t="s">
        <v>109</v>
      </c>
      <c r="Z610" s="77" t="s">
        <v>239</v>
      </c>
      <c r="AA610" s="79">
        <v>654</v>
      </c>
      <c r="AB610" s="79" t="s">
        <v>237</v>
      </c>
      <c r="AC610" t="s">
        <v>118</v>
      </c>
      <c r="AD610" s="77" t="s">
        <v>118</v>
      </c>
      <c r="AE610" t="s">
        <v>118</v>
      </c>
      <c r="AF610" t="s">
        <v>118</v>
      </c>
      <c r="AG610" t="s">
        <v>6895</v>
      </c>
      <c r="AH610" t="s">
        <v>118</v>
      </c>
      <c r="AI610" t="s">
        <v>6896</v>
      </c>
    </row>
    <row r="611" spans="1:35">
      <c r="A611">
        <v>790</v>
      </c>
      <c r="B611" t="s">
        <v>74</v>
      </c>
      <c r="C611">
        <v>36819366</v>
      </c>
      <c r="D611">
        <v>36819367</v>
      </c>
      <c r="E611" t="s">
        <v>6897</v>
      </c>
      <c r="F611" t="s">
        <v>223</v>
      </c>
      <c r="G611" s="77" t="s">
        <v>222</v>
      </c>
      <c r="H611" t="s">
        <v>6898</v>
      </c>
      <c r="I611" t="s">
        <v>6899</v>
      </c>
      <c r="J611" t="s">
        <v>6900</v>
      </c>
      <c r="K611" t="s">
        <v>6901</v>
      </c>
      <c r="L611" t="s">
        <v>1693</v>
      </c>
      <c r="M611" t="s">
        <v>6902</v>
      </c>
      <c r="N611" t="s">
        <v>6903</v>
      </c>
      <c r="O611" t="s">
        <v>4177</v>
      </c>
      <c r="P611" t="s">
        <v>6904</v>
      </c>
      <c r="Q611" t="s">
        <v>6905</v>
      </c>
      <c r="R611" s="77" t="s">
        <v>6906</v>
      </c>
      <c r="S611">
        <v>425</v>
      </c>
      <c r="T611" t="s">
        <v>1838</v>
      </c>
      <c r="U611" t="s">
        <v>5062</v>
      </c>
      <c r="V611">
        <v>13586</v>
      </c>
      <c r="W611" t="s">
        <v>536</v>
      </c>
      <c r="X611" t="s">
        <v>109</v>
      </c>
      <c r="Y611" t="s">
        <v>109</v>
      </c>
      <c r="Z611" s="77" t="s">
        <v>239</v>
      </c>
      <c r="AA611" s="79">
        <v>433</v>
      </c>
      <c r="AB611" s="79" t="s">
        <v>237</v>
      </c>
      <c r="AC611" t="s">
        <v>118</v>
      </c>
      <c r="AD611" s="77" t="s">
        <v>118</v>
      </c>
      <c r="AE611" t="s">
        <v>118</v>
      </c>
      <c r="AF611" t="s">
        <v>118</v>
      </c>
      <c r="AG611" t="s">
        <v>118</v>
      </c>
      <c r="AH611" t="s">
        <v>118</v>
      </c>
      <c r="AI611" t="s">
        <v>6907</v>
      </c>
    </row>
    <row r="612" spans="1:35">
      <c r="A612">
        <v>792</v>
      </c>
      <c r="B612" t="s">
        <v>648</v>
      </c>
      <c r="C612">
        <v>18529072</v>
      </c>
      <c r="D612">
        <v>18529073</v>
      </c>
      <c r="E612" t="s">
        <v>6908</v>
      </c>
      <c r="F612" t="s">
        <v>243</v>
      </c>
      <c r="G612" s="77" t="s">
        <v>223</v>
      </c>
      <c r="H612" t="s">
        <v>6909</v>
      </c>
      <c r="I612" t="s">
        <v>6910</v>
      </c>
      <c r="J612" t="s">
        <v>6911</v>
      </c>
      <c r="K612" t="s">
        <v>6912</v>
      </c>
      <c r="L612" t="s">
        <v>6913</v>
      </c>
      <c r="M612" t="s">
        <v>6914</v>
      </c>
      <c r="N612" t="s">
        <v>6915</v>
      </c>
      <c r="O612" t="s">
        <v>6916</v>
      </c>
      <c r="P612" t="s">
        <v>6917</v>
      </c>
      <c r="Q612" t="s">
        <v>6918</v>
      </c>
      <c r="R612" s="77" t="s">
        <v>2689</v>
      </c>
      <c r="S612">
        <v>423</v>
      </c>
      <c r="T612" t="s">
        <v>255</v>
      </c>
      <c r="U612" t="s">
        <v>5072</v>
      </c>
      <c r="V612">
        <v>0</v>
      </c>
      <c r="W612" t="s">
        <v>1245</v>
      </c>
      <c r="X612" t="s">
        <v>109</v>
      </c>
      <c r="Y612" t="s">
        <v>109</v>
      </c>
      <c r="Z612" s="77" t="s">
        <v>239</v>
      </c>
      <c r="AA612" s="79">
        <v>510</v>
      </c>
      <c r="AB612" s="79" t="s">
        <v>237</v>
      </c>
      <c r="AC612" t="s">
        <v>118</v>
      </c>
      <c r="AD612" s="77" t="s">
        <v>118</v>
      </c>
      <c r="AE612" t="s">
        <v>118</v>
      </c>
      <c r="AF612" t="s">
        <v>118</v>
      </c>
      <c r="AG612" t="s">
        <v>118</v>
      </c>
      <c r="AH612" t="s">
        <v>118</v>
      </c>
      <c r="AI612" t="s">
        <v>118</v>
      </c>
    </row>
    <row r="613" spans="1:35">
      <c r="A613">
        <v>795</v>
      </c>
      <c r="B613" t="s">
        <v>220</v>
      </c>
      <c r="C613">
        <v>111865363</v>
      </c>
      <c r="D613">
        <v>111865364</v>
      </c>
      <c r="E613" t="s">
        <v>6919</v>
      </c>
      <c r="F613" t="s">
        <v>243</v>
      </c>
      <c r="G613" s="77" t="s">
        <v>223</v>
      </c>
      <c r="H613" t="s">
        <v>6920</v>
      </c>
      <c r="I613" t="s">
        <v>6921</v>
      </c>
      <c r="J613" t="s">
        <v>6922</v>
      </c>
      <c r="K613" t="s">
        <v>6923</v>
      </c>
      <c r="L613" t="s">
        <v>6924</v>
      </c>
      <c r="M613" t="s">
        <v>2609</v>
      </c>
      <c r="N613" t="s">
        <v>4839</v>
      </c>
      <c r="O613" t="s">
        <v>6925</v>
      </c>
      <c r="P613" t="s">
        <v>6926</v>
      </c>
      <c r="Q613" t="s">
        <v>856</v>
      </c>
      <c r="R613" s="77" t="s">
        <v>6927</v>
      </c>
      <c r="S613">
        <v>422</v>
      </c>
      <c r="T613" t="s">
        <v>273</v>
      </c>
      <c r="U613" t="s">
        <v>5062</v>
      </c>
      <c r="V613">
        <v>1</v>
      </c>
      <c r="W613" t="s">
        <v>643</v>
      </c>
      <c r="X613" t="s">
        <v>109</v>
      </c>
      <c r="Y613" t="s">
        <v>109</v>
      </c>
      <c r="Z613" s="77" t="s">
        <v>239</v>
      </c>
      <c r="AA613" s="79">
        <v>806</v>
      </c>
      <c r="AB613" s="79" t="s">
        <v>237</v>
      </c>
      <c r="AC613" t="s">
        <v>118</v>
      </c>
      <c r="AD613" s="77" t="s">
        <v>118</v>
      </c>
      <c r="AE613" t="s">
        <v>118</v>
      </c>
      <c r="AF613" t="s">
        <v>118</v>
      </c>
      <c r="AG613" t="s">
        <v>6886</v>
      </c>
      <c r="AH613" t="s">
        <v>118</v>
      </c>
      <c r="AI613" t="s">
        <v>118</v>
      </c>
    </row>
    <row r="614" spans="1:35">
      <c r="A614">
        <v>805</v>
      </c>
      <c r="B614" t="s">
        <v>778</v>
      </c>
      <c r="C614">
        <v>40001343</v>
      </c>
      <c r="D614">
        <v>40001344</v>
      </c>
      <c r="E614" t="s">
        <v>6928</v>
      </c>
      <c r="F614" t="s">
        <v>243</v>
      </c>
      <c r="G614" s="77" t="s">
        <v>261</v>
      </c>
      <c r="H614" t="s">
        <v>6929</v>
      </c>
      <c r="I614" t="s">
        <v>6930</v>
      </c>
      <c r="J614" t="s">
        <v>6931</v>
      </c>
      <c r="K614" t="s">
        <v>6932</v>
      </c>
      <c r="L614" t="s">
        <v>6933</v>
      </c>
      <c r="M614" t="s">
        <v>6934</v>
      </c>
      <c r="N614" t="s">
        <v>6935</v>
      </c>
      <c r="O614" t="s">
        <v>6936</v>
      </c>
      <c r="P614" t="s">
        <v>6937</v>
      </c>
      <c r="Q614" t="s">
        <v>6938</v>
      </c>
      <c r="R614" s="77" t="s">
        <v>6049</v>
      </c>
      <c r="S614">
        <v>417</v>
      </c>
      <c r="T614" t="s">
        <v>235</v>
      </c>
      <c r="U614" t="s">
        <v>5072</v>
      </c>
      <c r="V614">
        <v>0</v>
      </c>
      <c r="W614" t="s">
        <v>1541</v>
      </c>
      <c r="X614" t="s">
        <v>109</v>
      </c>
      <c r="Y614" t="s">
        <v>109</v>
      </c>
      <c r="Z614" s="77" t="s">
        <v>239</v>
      </c>
      <c r="AA614" s="79">
        <v>481</v>
      </c>
      <c r="AB614" s="79" t="s">
        <v>237</v>
      </c>
      <c r="AC614" t="s">
        <v>118</v>
      </c>
      <c r="AD614" s="77" t="s">
        <v>118</v>
      </c>
      <c r="AE614" t="s">
        <v>118</v>
      </c>
      <c r="AF614" t="s">
        <v>118</v>
      </c>
      <c r="AG614" t="s">
        <v>118</v>
      </c>
      <c r="AH614" t="s">
        <v>118</v>
      </c>
      <c r="AI614" t="s">
        <v>118</v>
      </c>
    </row>
    <row r="615" spans="1:35">
      <c r="A615">
        <v>809</v>
      </c>
      <c r="B615" t="s">
        <v>77</v>
      </c>
      <c r="C615">
        <v>12903875</v>
      </c>
      <c r="D615">
        <v>12903876</v>
      </c>
      <c r="E615" t="s">
        <v>6939</v>
      </c>
      <c r="F615" t="s">
        <v>223</v>
      </c>
      <c r="G615" s="77" t="s">
        <v>261</v>
      </c>
      <c r="H615" t="s">
        <v>6940</v>
      </c>
      <c r="I615" t="s">
        <v>6941</v>
      </c>
      <c r="J615" t="s">
        <v>6942</v>
      </c>
      <c r="K615" t="s">
        <v>6943</v>
      </c>
      <c r="L615" t="s">
        <v>6944</v>
      </c>
      <c r="M615" t="s">
        <v>6945</v>
      </c>
      <c r="N615" t="s">
        <v>6946</v>
      </c>
      <c r="O615" t="s">
        <v>6947</v>
      </c>
      <c r="P615" t="s">
        <v>6948</v>
      </c>
      <c r="Q615" t="s">
        <v>6949</v>
      </c>
      <c r="R615" s="77" t="s">
        <v>6950</v>
      </c>
      <c r="S615">
        <v>417</v>
      </c>
      <c r="T615" t="s">
        <v>68</v>
      </c>
      <c r="U615" t="s">
        <v>5072</v>
      </c>
      <c r="V615">
        <v>11653</v>
      </c>
      <c r="W615" t="s">
        <v>3118</v>
      </c>
      <c r="X615" t="s">
        <v>61</v>
      </c>
      <c r="Y615" t="s">
        <v>109</v>
      </c>
      <c r="Z615" s="77" t="s">
        <v>257</v>
      </c>
      <c r="AA615" s="79">
        <v>177</v>
      </c>
      <c r="AB615" s="79" t="s">
        <v>237</v>
      </c>
      <c r="AC615" t="s">
        <v>118</v>
      </c>
      <c r="AD615" s="77" t="s">
        <v>118</v>
      </c>
      <c r="AE615" t="s">
        <v>118</v>
      </c>
      <c r="AF615" t="s">
        <v>118</v>
      </c>
      <c r="AG615" t="s">
        <v>118</v>
      </c>
      <c r="AH615" t="s">
        <v>118</v>
      </c>
      <c r="AI615" t="s">
        <v>118</v>
      </c>
    </row>
    <row r="616" spans="1:35">
      <c r="A616">
        <v>810</v>
      </c>
      <c r="B616" t="s">
        <v>182</v>
      </c>
      <c r="C616">
        <v>73186560</v>
      </c>
      <c r="D616">
        <v>73186561</v>
      </c>
      <c r="E616" t="s">
        <v>6951</v>
      </c>
      <c r="F616" t="s">
        <v>243</v>
      </c>
      <c r="G616" s="77" t="s">
        <v>223</v>
      </c>
      <c r="H616" t="s">
        <v>6952</v>
      </c>
      <c r="I616" t="s">
        <v>6953</v>
      </c>
      <c r="J616" t="s">
        <v>6954</v>
      </c>
      <c r="K616" t="s">
        <v>6955</v>
      </c>
      <c r="L616" t="s">
        <v>5349</v>
      </c>
      <c r="M616" t="s">
        <v>1859</v>
      </c>
      <c r="N616" t="s">
        <v>5672</v>
      </c>
      <c r="O616" t="s">
        <v>6956</v>
      </c>
      <c r="P616" t="s">
        <v>6957</v>
      </c>
      <c r="Q616" t="s">
        <v>4437</v>
      </c>
      <c r="R616" s="77" t="s">
        <v>709</v>
      </c>
      <c r="S616">
        <v>416</v>
      </c>
      <c r="T616" t="s">
        <v>1838</v>
      </c>
      <c r="U616" t="s">
        <v>5062</v>
      </c>
      <c r="V616">
        <v>0</v>
      </c>
      <c r="W616" t="s">
        <v>507</v>
      </c>
      <c r="X616" t="s">
        <v>109</v>
      </c>
      <c r="Y616" t="s">
        <v>109</v>
      </c>
      <c r="Z616" s="77" t="s">
        <v>239</v>
      </c>
      <c r="AA616" s="79">
        <v>1219</v>
      </c>
      <c r="AB616" s="79" t="s">
        <v>237</v>
      </c>
      <c r="AC616" t="s">
        <v>118</v>
      </c>
      <c r="AD616" s="77" t="s">
        <v>118</v>
      </c>
      <c r="AE616" t="s">
        <v>118</v>
      </c>
      <c r="AF616" t="s">
        <v>118</v>
      </c>
      <c r="AG616" t="s">
        <v>118</v>
      </c>
      <c r="AH616" t="s">
        <v>118</v>
      </c>
      <c r="AI616" t="s">
        <v>118</v>
      </c>
    </row>
    <row r="617" spans="1:35">
      <c r="A617">
        <v>814</v>
      </c>
      <c r="B617" t="s">
        <v>143</v>
      </c>
      <c r="C617">
        <v>110078324</v>
      </c>
      <c r="D617">
        <v>110078325</v>
      </c>
      <c r="E617" t="s">
        <v>6958</v>
      </c>
      <c r="F617" t="s">
        <v>223</v>
      </c>
      <c r="G617" s="77" t="s">
        <v>261</v>
      </c>
      <c r="H617" t="s">
        <v>6959</v>
      </c>
      <c r="I617" t="s">
        <v>6960</v>
      </c>
      <c r="J617" t="s">
        <v>6961</v>
      </c>
      <c r="K617" t="s">
        <v>6962</v>
      </c>
      <c r="L617" t="s">
        <v>6963</v>
      </c>
      <c r="M617" t="s">
        <v>6964</v>
      </c>
      <c r="N617" t="s">
        <v>6965</v>
      </c>
      <c r="O617" t="s">
        <v>6966</v>
      </c>
      <c r="P617" t="s">
        <v>6959</v>
      </c>
      <c r="Q617" t="s">
        <v>4837</v>
      </c>
      <c r="R617" s="77" t="s">
        <v>6967</v>
      </c>
      <c r="S617">
        <v>415</v>
      </c>
      <c r="T617" t="s">
        <v>273</v>
      </c>
      <c r="U617" t="s">
        <v>5062</v>
      </c>
      <c r="V617">
        <v>5</v>
      </c>
      <c r="W617" t="s">
        <v>481</v>
      </c>
      <c r="X617" t="s">
        <v>109</v>
      </c>
      <c r="Y617" t="s">
        <v>109</v>
      </c>
      <c r="Z617" s="77" t="s">
        <v>257</v>
      </c>
      <c r="AA617" s="79">
        <v>272</v>
      </c>
      <c r="AB617" s="79" t="s">
        <v>237</v>
      </c>
      <c r="AC617" t="s">
        <v>118</v>
      </c>
      <c r="AD617" s="77" t="s">
        <v>118</v>
      </c>
      <c r="AE617" t="s">
        <v>118</v>
      </c>
      <c r="AF617" t="s">
        <v>118</v>
      </c>
      <c r="AG617" t="s">
        <v>118</v>
      </c>
      <c r="AH617" t="s">
        <v>118</v>
      </c>
      <c r="AI617" t="s">
        <v>118</v>
      </c>
    </row>
    <row r="618" spans="1:35">
      <c r="A618">
        <v>815</v>
      </c>
      <c r="B618" t="s">
        <v>143</v>
      </c>
      <c r="C618">
        <v>29375336</v>
      </c>
      <c r="D618">
        <v>29375337</v>
      </c>
      <c r="E618" t="s">
        <v>6968</v>
      </c>
      <c r="F618" t="s">
        <v>223</v>
      </c>
      <c r="G618" s="77" t="s">
        <v>243</v>
      </c>
      <c r="H618" t="s">
        <v>6969</v>
      </c>
      <c r="I618" t="s">
        <v>6970</v>
      </c>
      <c r="J618" t="s">
        <v>6971</v>
      </c>
      <c r="K618" t="s">
        <v>6972</v>
      </c>
      <c r="L618" t="s">
        <v>6973</v>
      </c>
      <c r="M618" t="s">
        <v>6974</v>
      </c>
      <c r="N618" t="s">
        <v>6975</v>
      </c>
      <c r="O618" t="s">
        <v>5203</v>
      </c>
      <c r="P618" t="s">
        <v>2307</v>
      </c>
      <c r="Q618" t="s">
        <v>5203</v>
      </c>
      <c r="R618" s="77" t="s">
        <v>6976</v>
      </c>
      <c r="S618">
        <v>415</v>
      </c>
      <c r="T618" t="s">
        <v>255</v>
      </c>
      <c r="U618" t="s">
        <v>5072</v>
      </c>
      <c r="V618">
        <v>4</v>
      </c>
      <c r="W618" t="s">
        <v>481</v>
      </c>
      <c r="X618" t="s">
        <v>109</v>
      </c>
      <c r="Y618" t="s">
        <v>109</v>
      </c>
      <c r="Z618" s="77" t="s">
        <v>239</v>
      </c>
      <c r="AA618" s="79">
        <v>808</v>
      </c>
      <c r="AB618" s="79" t="s">
        <v>237</v>
      </c>
      <c r="AC618" t="s">
        <v>118</v>
      </c>
      <c r="AD618" s="77" t="s">
        <v>118</v>
      </c>
      <c r="AE618" t="s">
        <v>118</v>
      </c>
      <c r="AF618" t="s">
        <v>118</v>
      </c>
      <c r="AG618" t="s">
        <v>118</v>
      </c>
      <c r="AH618" t="s">
        <v>118</v>
      </c>
      <c r="AI618" t="s">
        <v>118</v>
      </c>
    </row>
    <row r="619" spans="1:35">
      <c r="A619">
        <v>817</v>
      </c>
      <c r="B619" t="s">
        <v>147</v>
      </c>
      <c r="C619">
        <v>120145741</v>
      </c>
      <c r="D619">
        <v>120145742</v>
      </c>
      <c r="E619" t="s">
        <v>6977</v>
      </c>
      <c r="F619" t="s">
        <v>243</v>
      </c>
      <c r="G619" s="77" t="s">
        <v>261</v>
      </c>
      <c r="H619" t="s">
        <v>6978</v>
      </c>
      <c r="I619" t="s">
        <v>6979</v>
      </c>
      <c r="J619" t="s">
        <v>6980</v>
      </c>
      <c r="K619" t="s">
        <v>4888</v>
      </c>
      <c r="L619" t="s">
        <v>3209</v>
      </c>
      <c r="M619" t="s">
        <v>6909</v>
      </c>
      <c r="N619" t="s">
        <v>1455</v>
      </c>
      <c r="O619" t="s">
        <v>6981</v>
      </c>
      <c r="P619" t="s">
        <v>6982</v>
      </c>
      <c r="Q619" t="s">
        <v>4086</v>
      </c>
      <c r="R619" s="77" t="s">
        <v>6983</v>
      </c>
      <c r="S619">
        <v>415</v>
      </c>
      <c r="T619" t="s">
        <v>520</v>
      </c>
      <c r="U619" t="s">
        <v>5062</v>
      </c>
      <c r="V619">
        <v>400</v>
      </c>
      <c r="W619" t="s">
        <v>507</v>
      </c>
      <c r="X619" t="s">
        <v>109</v>
      </c>
      <c r="Y619" t="s">
        <v>109</v>
      </c>
      <c r="Z619" s="77" t="s">
        <v>239</v>
      </c>
      <c r="AA619" s="79">
        <v>412</v>
      </c>
      <c r="AB619" s="79" t="s">
        <v>237</v>
      </c>
      <c r="AC619" t="s">
        <v>118</v>
      </c>
      <c r="AD619" s="77" t="s">
        <v>118</v>
      </c>
      <c r="AE619" t="s">
        <v>118</v>
      </c>
      <c r="AF619" t="s">
        <v>118</v>
      </c>
      <c r="AG619" t="s">
        <v>118</v>
      </c>
      <c r="AH619" t="s">
        <v>118</v>
      </c>
      <c r="AI619" t="s">
        <v>118</v>
      </c>
    </row>
    <row r="620" spans="1:35">
      <c r="A620">
        <v>821</v>
      </c>
      <c r="B620" t="s">
        <v>116</v>
      </c>
      <c r="C620">
        <v>104322731</v>
      </c>
      <c r="D620">
        <v>104322732</v>
      </c>
      <c r="E620" t="s">
        <v>6984</v>
      </c>
      <c r="F620" t="s">
        <v>243</v>
      </c>
      <c r="G620" s="77" t="s">
        <v>223</v>
      </c>
      <c r="H620" t="s">
        <v>6985</v>
      </c>
      <c r="I620" t="s">
        <v>6986</v>
      </c>
      <c r="J620" t="s">
        <v>6987</v>
      </c>
      <c r="K620" t="s">
        <v>6988</v>
      </c>
      <c r="L620" t="s">
        <v>6989</v>
      </c>
      <c r="M620" t="s">
        <v>1420</v>
      </c>
      <c r="N620" t="s">
        <v>5204</v>
      </c>
      <c r="O620" t="s">
        <v>6990</v>
      </c>
      <c r="P620" t="s">
        <v>2207</v>
      </c>
      <c r="Q620" t="s">
        <v>1924</v>
      </c>
      <c r="R620" s="77" t="s">
        <v>6991</v>
      </c>
      <c r="S620">
        <v>413</v>
      </c>
      <c r="T620" t="s">
        <v>255</v>
      </c>
      <c r="U620" t="s">
        <v>5072</v>
      </c>
      <c r="V620">
        <v>7</v>
      </c>
      <c r="W620" t="s">
        <v>1245</v>
      </c>
      <c r="X620" t="s">
        <v>109</v>
      </c>
      <c r="Y620" t="s">
        <v>109</v>
      </c>
      <c r="Z620" s="77" t="s">
        <v>239</v>
      </c>
      <c r="AA620" s="79">
        <v>874</v>
      </c>
      <c r="AB620" s="79" t="s">
        <v>237</v>
      </c>
      <c r="AC620" t="s">
        <v>118</v>
      </c>
      <c r="AD620" s="77" t="s">
        <v>118</v>
      </c>
      <c r="AE620" t="s">
        <v>118</v>
      </c>
      <c r="AF620" t="s">
        <v>118</v>
      </c>
      <c r="AG620" t="s">
        <v>6992</v>
      </c>
      <c r="AH620" t="s">
        <v>118</v>
      </c>
      <c r="AI620" t="s">
        <v>6993</v>
      </c>
    </row>
    <row r="621" spans="1:35">
      <c r="A621">
        <v>824</v>
      </c>
      <c r="B621" t="s">
        <v>73</v>
      </c>
      <c r="C621">
        <v>30390161</v>
      </c>
      <c r="D621">
        <v>30390162</v>
      </c>
      <c r="E621" t="s">
        <v>6994</v>
      </c>
      <c r="F621" t="s">
        <v>243</v>
      </c>
      <c r="G621" s="77" t="s">
        <v>222</v>
      </c>
      <c r="H621" t="s">
        <v>6995</v>
      </c>
      <c r="I621" t="s">
        <v>6996</v>
      </c>
      <c r="J621" t="s">
        <v>6997</v>
      </c>
      <c r="K621" t="s">
        <v>6998</v>
      </c>
      <c r="L621" t="s">
        <v>5124</v>
      </c>
      <c r="M621" t="s">
        <v>2912</v>
      </c>
      <c r="N621" t="s">
        <v>6999</v>
      </c>
      <c r="O621" t="s">
        <v>7000</v>
      </c>
      <c r="P621" t="s">
        <v>7001</v>
      </c>
      <c r="Q621" t="s">
        <v>2114</v>
      </c>
      <c r="R621" s="77" t="s">
        <v>7002</v>
      </c>
      <c r="S621">
        <v>411</v>
      </c>
      <c r="T621" t="s">
        <v>520</v>
      </c>
      <c r="U621" t="s">
        <v>5062</v>
      </c>
      <c r="V621">
        <v>8648</v>
      </c>
      <c r="W621" t="s">
        <v>419</v>
      </c>
      <c r="X621" t="s">
        <v>109</v>
      </c>
      <c r="Y621" t="s">
        <v>109</v>
      </c>
      <c r="Z621" s="77" t="s">
        <v>257</v>
      </c>
      <c r="AA621" s="79">
        <v>311</v>
      </c>
      <c r="AB621" s="79" t="s">
        <v>237</v>
      </c>
      <c r="AC621" t="s">
        <v>118</v>
      </c>
      <c r="AD621" s="77" t="s">
        <v>118</v>
      </c>
      <c r="AE621" t="s">
        <v>118</v>
      </c>
      <c r="AF621" t="s">
        <v>118</v>
      </c>
      <c r="AG621" t="s">
        <v>118</v>
      </c>
      <c r="AH621" t="s">
        <v>118</v>
      </c>
      <c r="AI621" t="s">
        <v>118</v>
      </c>
    </row>
    <row r="622" spans="1:35">
      <c r="A622">
        <v>827</v>
      </c>
      <c r="B622" t="s">
        <v>182</v>
      </c>
      <c r="C622">
        <v>70243324</v>
      </c>
      <c r="D622">
        <v>70243325</v>
      </c>
      <c r="E622" t="s">
        <v>7003</v>
      </c>
      <c r="F622" t="s">
        <v>261</v>
      </c>
      <c r="G622" s="77" t="s">
        <v>243</v>
      </c>
      <c r="H622" t="s">
        <v>7004</v>
      </c>
      <c r="I622" t="s">
        <v>7005</v>
      </c>
      <c r="J622" t="s">
        <v>7006</v>
      </c>
      <c r="K622" t="s">
        <v>3137</v>
      </c>
      <c r="L622" t="s">
        <v>7007</v>
      </c>
      <c r="M622" t="s">
        <v>7008</v>
      </c>
      <c r="N622" t="s">
        <v>7009</v>
      </c>
      <c r="O622" t="s">
        <v>7010</v>
      </c>
      <c r="P622" t="s">
        <v>5296</v>
      </c>
      <c r="Q622" t="s">
        <v>7011</v>
      </c>
      <c r="R622" s="77" t="s">
        <v>7012</v>
      </c>
      <c r="S622">
        <v>409</v>
      </c>
      <c r="T622" t="s">
        <v>68</v>
      </c>
      <c r="U622" t="s">
        <v>5062</v>
      </c>
      <c r="V622">
        <v>3</v>
      </c>
      <c r="W622" t="s">
        <v>293</v>
      </c>
      <c r="X622" t="s">
        <v>109</v>
      </c>
      <c r="Y622" t="s">
        <v>109</v>
      </c>
      <c r="Z622" s="77" t="s">
        <v>239</v>
      </c>
      <c r="AA622" s="79">
        <v>627</v>
      </c>
      <c r="AB622" s="79" t="s">
        <v>237</v>
      </c>
      <c r="AC622" t="s">
        <v>118</v>
      </c>
      <c r="AD622" s="77" t="s">
        <v>118</v>
      </c>
      <c r="AE622" t="s">
        <v>118</v>
      </c>
      <c r="AF622" t="s">
        <v>118</v>
      </c>
      <c r="AG622" t="s">
        <v>7013</v>
      </c>
      <c r="AH622" t="s">
        <v>118</v>
      </c>
      <c r="AI622" t="s">
        <v>7014</v>
      </c>
    </row>
    <row r="623" spans="1:35">
      <c r="A623">
        <v>830</v>
      </c>
      <c r="B623" t="s">
        <v>220</v>
      </c>
      <c r="C623">
        <v>86661693</v>
      </c>
      <c r="D623">
        <v>86661694</v>
      </c>
      <c r="E623" t="s">
        <v>7015</v>
      </c>
      <c r="F623" t="s">
        <v>243</v>
      </c>
      <c r="G623" s="77" t="s">
        <v>261</v>
      </c>
      <c r="H623" t="s">
        <v>686</v>
      </c>
      <c r="I623" t="s">
        <v>7016</v>
      </c>
      <c r="J623" t="s">
        <v>7017</v>
      </c>
      <c r="K623" t="s">
        <v>7018</v>
      </c>
      <c r="L623" t="s">
        <v>7019</v>
      </c>
      <c r="M623" t="s">
        <v>1689</v>
      </c>
      <c r="N623" t="s">
        <v>7020</v>
      </c>
      <c r="O623" t="s">
        <v>7021</v>
      </c>
      <c r="P623" t="s">
        <v>7022</v>
      </c>
      <c r="Q623" t="s">
        <v>7023</v>
      </c>
      <c r="R623" s="77" t="s">
        <v>7024</v>
      </c>
      <c r="S623">
        <v>409</v>
      </c>
      <c r="T623" t="s">
        <v>1838</v>
      </c>
      <c r="U623" t="s">
        <v>5062</v>
      </c>
      <c r="V623">
        <v>7935</v>
      </c>
      <c r="W623" t="s">
        <v>451</v>
      </c>
      <c r="X623" t="s">
        <v>109</v>
      </c>
      <c r="Y623" t="s">
        <v>109</v>
      </c>
      <c r="Z623" s="77" t="s">
        <v>239</v>
      </c>
      <c r="AA623" s="79">
        <v>1076</v>
      </c>
      <c r="AB623" s="79" t="s">
        <v>237</v>
      </c>
      <c r="AC623" t="s">
        <v>118</v>
      </c>
      <c r="AD623" s="77" t="s">
        <v>118</v>
      </c>
      <c r="AE623" t="s">
        <v>118</v>
      </c>
      <c r="AF623" t="s">
        <v>118</v>
      </c>
      <c r="AG623" t="s">
        <v>7025</v>
      </c>
      <c r="AH623" t="s">
        <v>118</v>
      </c>
      <c r="AI623" t="s">
        <v>7026</v>
      </c>
    </row>
    <row r="624" spans="1:35">
      <c r="A624">
        <v>833</v>
      </c>
      <c r="B624" t="s">
        <v>143</v>
      </c>
      <c r="C624">
        <v>175405401</v>
      </c>
      <c r="D624">
        <v>175405402</v>
      </c>
      <c r="E624" t="s">
        <v>7027</v>
      </c>
      <c r="F624" t="s">
        <v>261</v>
      </c>
      <c r="G624" s="77" t="s">
        <v>223</v>
      </c>
      <c r="H624" t="s">
        <v>6323</v>
      </c>
      <c r="I624" t="s">
        <v>1129</v>
      </c>
      <c r="J624" t="s">
        <v>6884</v>
      </c>
      <c r="K624" t="s">
        <v>7028</v>
      </c>
      <c r="L624" t="s">
        <v>4580</v>
      </c>
      <c r="M624" t="s">
        <v>4207</v>
      </c>
      <c r="N624" t="s">
        <v>7029</v>
      </c>
      <c r="O624" t="s">
        <v>742</v>
      </c>
      <c r="P624" t="s">
        <v>7030</v>
      </c>
      <c r="Q624" t="s">
        <v>7031</v>
      </c>
      <c r="R624" s="77" t="s">
        <v>7032</v>
      </c>
      <c r="S624">
        <v>408</v>
      </c>
      <c r="T624" t="s">
        <v>520</v>
      </c>
      <c r="U624" t="s">
        <v>5062</v>
      </c>
      <c r="V624">
        <v>0</v>
      </c>
      <c r="W624" t="s">
        <v>376</v>
      </c>
      <c r="X624" t="s">
        <v>109</v>
      </c>
      <c r="Y624" t="s">
        <v>109</v>
      </c>
      <c r="Z624" s="77" t="s">
        <v>257</v>
      </c>
      <c r="AA624" s="79">
        <v>952</v>
      </c>
      <c r="AB624" s="79" t="s">
        <v>237</v>
      </c>
      <c r="AC624" t="s">
        <v>118</v>
      </c>
      <c r="AD624" s="77" t="s">
        <v>118</v>
      </c>
      <c r="AE624" t="s">
        <v>118</v>
      </c>
      <c r="AF624" t="s">
        <v>118</v>
      </c>
      <c r="AG624" t="s">
        <v>118</v>
      </c>
      <c r="AH624" t="s">
        <v>118</v>
      </c>
      <c r="AI624" t="s">
        <v>118</v>
      </c>
    </row>
    <row r="625" spans="1:35">
      <c r="A625">
        <v>834</v>
      </c>
      <c r="B625" t="s">
        <v>73</v>
      </c>
      <c r="C625">
        <v>119663790</v>
      </c>
      <c r="D625">
        <v>119663791</v>
      </c>
      <c r="E625" t="s">
        <v>7033</v>
      </c>
      <c r="F625" t="s">
        <v>243</v>
      </c>
      <c r="G625" s="77" t="s">
        <v>261</v>
      </c>
      <c r="H625" t="s">
        <v>7034</v>
      </c>
      <c r="I625" t="s">
        <v>7035</v>
      </c>
      <c r="J625" t="s">
        <v>7036</v>
      </c>
      <c r="K625" t="s">
        <v>7037</v>
      </c>
      <c r="L625" t="s">
        <v>7038</v>
      </c>
      <c r="M625" t="s">
        <v>7039</v>
      </c>
      <c r="N625" t="s">
        <v>7040</v>
      </c>
      <c r="O625" t="s">
        <v>7041</v>
      </c>
      <c r="P625" t="s">
        <v>7042</v>
      </c>
      <c r="Q625" t="s">
        <v>7043</v>
      </c>
      <c r="R625" s="77" t="s">
        <v>7044</v>
      </c>
      <c r="S625">
        <v>408</v>
      </c>
      <c r="T625" t="s">
        <v>68</v>
      </c>
      <c r="U625" t="s">
        <v>5072</v>
      </c>
      <c r="V625">
        <v>6</v>
      </c>
      <c r="W625" t="s">
        <v>1245</v>
      </c>
      <c r="X625" t="s">
        <v>109</v>
      </c>
      <c r="Y625" t="s">
        <v>109</v>
      </c>
      <c r="Z625" s="77" t="s">
        <v>239</v>
      </c>
      <c r="AA625" s="79">
        <v>353</v>
      </c>
      <c r="AB625" s="79" t="s">
        <v>237</v>
      </c>
      <c r="AC625" t="s">
        <v>118</v>
      </c>
      <c r="AD625" s="77" t="s">
        <v>118</v>
      </c>
      <c r="AE625" t="s">
        <v>118</v>
      </c>
      <c r="AF625" t="s">
        <v>118</v>
      </c>
      <c r="AG625" t="s">
        <v>118</v>
      </c>
      <c r="AH625" t="s">
        <v>118</v>
      </c>
      <c r="AI625" t="s">
        <v>118</v>
      </c>
    </row>
    <row r="626" spans="1:35">
      <c r="A626">
        <v>840</v>
      </c>
      <c r="B626" t="s">
        <v>116</v>
      </c>
      <c r="C626">
        <v>89311165</v>
      </c>
      <c r="D626">
        <v>89311166</v>
      </c>
      <c r="E626" t="s">
        <v>7045</v>
      </c>
      <c r="F626" t="s">
        <v>223</v>
      </c>
      <c r="G626" s="77" t="s">
        <v>261</v>
      </c>
      <c r="H626" t="s">
        <v>7046</v>
      </c>
      <c r="I626" t="s">
        <v>7047</v>
      </c>
      <c r="J626" t="s">
        <v>7048</v>
      </c>
      <c r="K626" t="s">
        <v>7049</v>
      </c>
      <c r="L626" t="s">
        <v>3404</v>
      </c>
      <c r="M626" t="s">
        <v>7050</v>
      </c>
      <c r="N626" t="s">
        <v>7051</v>
      </c>
      <c r="O626" t="s">
        <v>7052</v>
      </c>
      <c r="P626" t="s">
        <v>7053</v>
      </c>
      <c r="Q626" t="s">
        <v>414</v>
      </c>
      <c r="R626" s="77" t="s">
        <v>7054</v>
      </c>
      <c r="S626">
        <v>406</v>
      </c>
      <c r="T626" t="s">
        <v>520</v>
      </c>
      <c r="U626" t="s">
        <v>5062</v>
      </c>
      <c r="V626">
        <v>166</v>
      </c>
      <c r="W626" t="s">
        <v>466</v>
      </c>
      <c r="X626" t="s">
        <v>109</v>
      </c>
      <c r="Y626" t="s">
        <v>109</v>
      </c>
      <c r="Z626" s="77" t="s">
        <v>257</v>
      </c>
      <c r="AA626" s="79">
        <v>364</v>
      </c>
      <c r="AB626" s="79" t="s">
        <v>237</v>
      </c>
      <c r="AC626" t="s">
        <v>118</v>
      </c>
      <c r="AD626" s="77" t="s">
        <v>118</v>
      </c>
      <c r="AE626" t="s">
        <v>118</v>
      </c>
      <c r="AF626" t="s">
        <v>118</v>
      </c>
      <c r="AG626" t="s">
        <v>118</v>
      </c>
      <c r="AH626" t="s">
        <v>118</v>
      </c>
      <c r="AI626" t="s">
        <v>118</v>
      </c>
    </row>
    <row r="627" spans="1:35">
      <c r="A627">
        <v>841</v>
      </c>
      <c r="B627" t="s">
        <v>73</v>
      </c>
      <c r="C627">
        <v>43951399</v>
      </c>
      <c r="D627">
        <v>43951400</v>
      </c>
      <c r="E627" t="s">
        <v>7055</v>
      </c>
      <c r="F627" t="s">
        <v>243</v>
      </c>
      <c r="G627" s="77" t="s">
        <v>222</v>
      </c>
      <c r="H627" t="s">
        <v>2640</v>
      </c>
      <c r="I627" t="s">
        <v>7056</v>
      </c>
      <c r="J627" t="s">
        <v>7057</v>
      </c>
      <c r="K627" t="s">
        <v>7058</v>
      </c>
      <c r="L627" t="s">
        <v>5194</v>
      </c>
      <c r="M627" t="s">
        <v>6328</v>
      </c>
      <c r="N627" t="s">
        <v>7059</v>
      </c>
      <c r="O627" t="s">
        <v>7060</v>
      </c>
      <c r="P627" t="s">
        <v>7061</v>
      </c>
      <c r="Q627" t="s">
        <v>1719</v>
      </c>
      <c r="R627" s="77" t="s">
        <v>7062</v>
      </c>
      <c r="S627">
        <v>405</v>
      </c>
      <c r="T627" t="s">
        <v>68</v>
      </c>
      <c r="U627" t="s">
        <v>5062</v>
      </c>
      <c r="V627">
        <v>1571</v>
      </c>
      <c r="W627" t="s">
        <v>915</v>
      </c>
      <c r="X627" t="s">
        <v>109</v>
      </c>
      <c r="Y627" t="s">
        <v>109</v>
      </c>
      <c r="Z627" s="77" t="s">
        <v>257</v>
      </c>
      <c r="AA627" s="79">
        <v>985</v>
      </c>
      <c r="AB627" s="79" t="s">
        <v>237</v>
      </c>
      <c r="AC627" t="s">
        <v>118</v>
      </c>
      <c r="AD627" s="77" t="s">
        <v>118</v>
      </c>
      <c r="AE627" t="s">
        <v>118</v>
      </c>
      <c r="AF627" t="s">
        <v>118</v>
      </c>
      <c r="AG627" t="s">
        <v>7063</v>
      </c>
      <c r="AH627" t="s">
        <v>118</v>
      </c>
      <c r="AI627" t="s">
        <v>7064</v>
      </c>
    </row>
    <row r="628" spans="1:35">
      <c r="A628">
        <v>842</v>
      </c>
      <c r="B628" t="s">
        <v>778</v>
      </c>
      <c r="C628">
        <v>14641059</v>
      </c>
      <c r="D628">
        <v>14641060</v>
      </c>
      <c r="E628" t="s">
        <v>7065</v>
      </c>
      <c r="F628" t="s">
        <v>222</v>
      </c>
      <c r="G628" s="77" t="s">
        <v>243</v>
      </c>
      <c r="H628" t="s">
        <v>863</v>
      </c>
      <c r="I628" t="s">
        <v>7066</v>
      </c>
      <c r="J628" t="s">
        <v>7067</v>
      </c>
      <c r="K628" t="s">
        <v>7068</v>
      </c>
      <c r="L628" t="s">
        <v>1189</v>
      </c>
      <c r="M628" t="s">
        <v>5254</v>
      </c>
      <c r="N628" t="s">
        <v>1335</v>
      </c>
      <c r="O628" t="s">
        <v>3092</v>
      </c>
      <c r="P628" t="s">
        <v>775</v>
      </c>
      <c r="Q628" t="s">
        <v>7069</v>
      </c>
      <c r="R628" s="77" t="s">
        <v>7070</v>
      </c>
      <c r="S628">
        <v>404</v>
      </c>
      <c r="T628" t="s">
        <v>520</v>
      </c>
      <c r="U628" t="s">
        <v>5072</v>
      </c>
      <c r="V628">
        <v>0</v>
      </c>
      <c r="W628" t="s">
        <v>1009</v>
      </c>
      <c r="X628" t="s">
        <v>109</v>
      </c>
      <c r="Y628" t="s">
        <v>109</v>
      </c>
      <c r="Z628" s="77" t="s">
        <v>257</v>
      </c>
      <c r="AA628" s="79">
        <v>574</v>
      </c>
      <c r="AB628" s="79" t="s">
        <v>237</v>
      </c>
      <c r="AC628" t="s">
        <v>118</v>
      </c>
      <c r="AD628" s="77" t="s">
        <v>118</v>
      </c>
      <c r="AE628" t="s">
        <v>118</v>
      </c>
      <c r="AF628" t="s">
        <v>118</v>
      </c>
      <c r="AG628" t="s">
        <v>118</v>
      </c>
      <c r="AH628" t="s">
        <v>118</v>
      </c>
      <c r="AI628" t="s">
        <v>118</v>
      </c>
    </row>
    <row r="629" spans="1:35">
      <c r="A629">
        <v>843</v>
      </c>
      <c r="B629" t="s">
        <v>182</v>
      </c>
      <c r="C629">
        <v>84479803</v>
      </c>
      <c r="D629">
        <v>84479804</v>
      </c>
      <c r="E629" t="s">
        <v>7071</v>
      </c>
      <c r="F629" t="s">
        <v>243</v>
      </c>
      <c r="G629" s="77" t="s">
        <v>261</v>
      </c>
      <c r="H629" t="s">
        <v>7072</v>
      </c>
      <c r="I629" t="s">
        <v>5620</v>
      </c>
      <c r="J629" t="s">
        <v>7073</v>
      </c>
      <c r="K629" t="s">
        <v>7074</v>
      </c>
      <c r="L629" t="s">
        <v>7075</v>
      </c>
      <c r="M629" t="s">
        <v>1335</v>
      </c>
      <c r="N629" t="s">
        <v>7076</v>
      </c>
      <c r="O629" t="s">
        <v>4916</v>
      </c>
      <c r="P629" t="s">
        <v>7077</v>
      </c>
      <c r="Q629" t="s">
        <v>2063</v>
      </c>
      <c r="R629" s="77" t="s">
        <v>3462</v>
      </c>
      <c r="S629">
        <v>403</v>
      </c>
      <c r="T629" t="s">
        <v>68</v>
      </c>
      <c r="U629" t="s">
        <v>5062</v>
      </c>
      <c r="V629">
        <v>14</v>
      </c>
      <c r="W629" t="s">
        <v>643</v>
      </c>
      <c r="X629" t="s">
        <v>109</v>
      </c>
      <c r="Y629" t="s">
        <v>109</v>
      </c>
      <c r="Z629" s="77" t="s">
        <v>239</v>
      </c>
      <c r="AA629" s="79">
        <v>538</v>
      </c>
      <c r="AB629" s="79" t="s">
        <v>237</v>
      </c>
      <c r="AC629" t="s">
        <v>118</v>
      </c>
      <c r="AD629" s="77" t="s">
        <v>118</v>
      </c>
      <c r="AE629" t="s">
        <v>118</v>
      </c>
      <c r="AF629" t="s">
        <v>118</v>
      </c>
      <c r="AG629" t="s">
        <v>118</v>
      </c>
      <c r="AH629" t="s">
        <v>118</v>
      </c>
      <c r="AI629" t="s">
        <v>118</v>
      </c>
    </row>
    <row r="630" spans="1:35">
      <c r="A630">
        <v>844</v>
      </c>
      <c r="B630" t="s">
        <v>143</v>
      </c>
      <c r="C630">
        <v>158524783</v>
      </c>
      <c r="D630">
        <v>158524784</v>
      </c>
      <c r="E630" t="s">
        <v>7078</v>
      </c>
      <c r="F630" t="s">
        <v>261</v>
      </c>
      <c r="G630" s="77" t="s">
        <v>223</v>
      </c>
      <c r="H630" t="s">
        <v>2748</v>
      </c>
      <c r="I630" t="s">
        <v>992</v>
      </c>
      <c r="J630" t="s">
        <v>7079</v>
      </c>
      <c r="K630" t="s">
        <v>7080</v>
      </c>
      <c r="L630" t="s">
        <v>570</v>
      </c>
      <c r="M630" t="s">
        <v>7081</v>
      </c>
      <c r="N630" t="s">
        <v>7082</v>
      </c>
      <c r="O630" t="s">
        <v>2291</v>
      </c>
      <c r="P630" t="s">
        <v>1935</v>
      </c>
      <c r="Q630" t="s">
        <v>6924</v>
      </c>
      <c r="R630" s="77" t="s">
        <v>3489</v>
      </c>
      <c r="S630">
        <v>403</v>
      </c>
      <c r="T630" t="s">
        <v>255</v>
      </c>
      <c r="U630" t="s">
        <v>5062</v>
      </c>
      <c r="V630">
        <v>0</v>
      </c>
      <c r="W630" t="s">
        <v>321</v>
      </c>
      <c r="X630" t="s">
        <v>109</v>
      </c>
      <c r="Y630" t="s">
        <v>109</v>
      </c>
      <c r="Z630" s="77" t="s">
        <v>257</v>
      </c>
      <c r="AA630" s="79">
        <v>438</v>
      </c>
      <c r="AB630" s="79" t="s">
        <v>237</v>
      </c>
      <c r="AC630" t="s">
        <v>118</v>
      </c>
      <c r="AD630" s="77" t="s">
        <v>118</v>
      </c>
      <c r="AE630" t="s">
        <v>118</v>
      </c>
      <c r="AF630" t="s">
        <v>118</v>
      </c>
      <c r="AG630" t="s">
        <v>7083</v>
      </c>
      <c r="AH630" t="s">
        <v>118</v>
      </c>
      <c r="AI630" t="s">
        <v>7084</v>
      </c>
    </row>
    <row r="631" spans="1:35">
      <c r="A631">
        <v>848</v>
      </c>
      <c r="B631" t="s">
        <v>74</v>
      </c>
      <c r="C631">
        <v>79102290</v>
      </c>
      <c r="D631">
        <v>79102291</v>
      </c>
      <c r="E631" t="s">
        <v>7085</v>
      </c>
      <c r="F631" t="s">
        <v>223</v>
      </c>
      <c r="G631" s="77" t="s">
        <v>222</v>
      </c>
      <c r="H631" t="s">
        <v>6906</v>
      </c>
      <c r="I631" t="s">
        <v>7086</v>
      </c>
      <c r="J631" t="s">
        <v>413</v>
      </c>
      <c r="K631" t="s">
        <v>7087</v>
      </c>
      <c r="L631" t="s">
        <v>7088</v>
      </c>
      <c r="M631" t="s">
        <v>1939</v>
      </c>
      <c r="N631" t="s">
        <v>1719</v>
      </c>
      <c r="O631" t="s">
        <v>7089</v>
      </c>
      <c r="P631" t="s">
        <v>1833</v>
      </c>
      <c r="Q631" t="s">
        <v>2293</v>
      </c>
      <c r="R631" s="77" t="s">
        <v>7090</v>
      </c>
      <c r="S631">
        <v>401</v>
      </c>
      <c r="T631" t="s">
        <v>520</v>
      </c>
      <c r="U631" t="s">
        <v>5062</v>
      </c>
      <c r="V631">
        <v>705</v>
      </c>
      <c r="W631" t="s">
        <v>404</v>
      </c>
      <c r="X631" t="s">
        <v>109</v>
      </c>
      <c r="Y631" t="s">
        <v>109</v>
      </c>
      <c r="Z631" s="77" t="s">
        <v>239</v>
      </c>
      <c r="AA631" s="79">
        <v>447</v>
      </c>
      <c r="AB631" s="79" t="s">
        <v>237</v>
      </c>
      <c r="AC631" t="s">
        <v>118</v>
      </c>
      <c r="AD631" s="77" t="s">
        <v>118</v>
      </c>
      <c r="AE631" t="s">
        <v>118</v>
      </c>
      <c r="AF631" t="s">
        <v>118</v>
      </c>
      <c r="AG631" t="s">
        <v>4123</v>
      </c>
      <c r="AH631" t="s">
        <v>118</v>
      </c>
      <c r="AI631" t="s">
        <v>4124</v>
      </c>
    </row>
    <row r="632" spans="1:35">
      <c r="A632">
        <v>850</v>
      </c>
      <c r="B632" t="s">
        <v>73</v>
      </c>
      <c r="C632">
        <v>156757626</v>
      </c>
      <c r="D632">
        <v>156757627</v>
      </c>
      <c r="E632" t="s">
        <v>7091</v>
      </c>
      <c r="F632" t="s">
        <v>243</v>
      </c>
      <c r="G632" s="77" t="s">
        <v>222</v>
      </c>
      <c r="H632" t="s">
        <v>7092</v>
      </c>
      <c r="I632" t="s">
        <v>7093</v>
      </c>
      <c r="J632" t="s">
        <v>7094</v>
      </c>
      <c r="K632" t="s">
        <v>7095</v>
      </c>
      <c r="L632" t="s">
        <v>7096</v>
      </c>
      <c r="M632" t="s">
        <v>7097</v>
      </c>
      <c r="N632" t="s">
        <v>7098</v>
      </c>
      <c r="O632" t="s">
        <v>7099</v>
      </c>
      <c r="P632" t="s">
        <v>7100</v>
      </c>
      <c r="Q632" t="s">
        <v>7101</v>
      </c>
      <c r="R632" s="77" t="s">
        <v>7102</v>
      </c>
      <c r="S632">
        <v>401</v>
      </c>
      <c r="T632" t="s">
        <v>520</v>
      </c>
      <c r="U632" t="s">
        <v>5062</v>
      </c>
      <c r="V632">
        <v>0</v>
      </c>
      <c r="W632" t="s">
        <v>1541</v>
      </c>
      <c r="X632" t="s">
        <v>109</v>
      </c>
      <c r="Y632" t="s">
        <v>109</v>
      </c>
      <c r="Z632" s="77" t="s">
        <v>257</v>
      </c>
      <c r="AA632" s="79">
        <v>436</v>
      </c>
      <c r="AB632" s="79" t="s">
        <v>237</v>
      </c>
      <c r="AC632" t="s">
        <v>118</v>
      </c>
      <c r="AD632" s="77" t="s">
        <v>118</v>
      </c>
      <c r="AE632" t="s">
        <v>118</v>
      </c>
      <c r="AF632" t="s">
        <v>118</v>
      </c>
      <c r="AG632" t="s">
        <v>7103</v>
      </c>
      <c r="AH632" t="s">
        <v>118</v>
      </c>
      <c r="AI632" t="s">
        <v>7104</v>
      </c>
    </row>
    <row r="633" spans="1:35">
      <c r="A633">
        <v>852</v>
      </c>
      <c r="B633" t="s">
        <v>482</v>
      </c>
      <c r="C633">
        <v>127554216</v>
      </c>
      <c r="D633">
        <v>127554217</v>
      </c>
      <c r="E633" t="s">
        <v>7105</v>
      </c>
      <c r="F633" t="s">
        <v>243</v>
      </c>
      <c r="G633" s="77" t="s">
        <v>261</v>
      </c>
      <c r="H633" t="s">
        <v>7106</v>
      </c>
      <c r="I633" t="s">
        <v>7107</v>
      </c>
      <c r="J633" t="s">
        <v>5242</v>
      </c>
      <c r="K633" t="s">
        <v>7108</v>
      </c>
      <c r="L633" t="s">
        <v>2447</v>
      </c>
      <c r="M633" t="s">
        <v>7109</v>
      </c>
      <c r="N633" t="s">
        <v>7110</v>
      </c>
      <c r="O633" t="s">
        <v>7111</v>
      </c>
      <c r="P633" t="s">
        <v>7112</v>
      </c>
      <c r="Q633" t="s">
        <v>2682</v>
      </c>
      <c r="R633" s="77" t="s">
        <v>1015</v>
      </c>
      <c r="S633">
        <v>401</v>
      </c>
      <c r="T633" t="s">
        <v>1838</v>
      </c>
      <c r="U633" t="s">
        <v>5062</v>
      </c>
      <c r="V633">
        <v>117</v>
      </c>
      <c r="W633" t="s">
        <v>995</v>
      </c>
      <c r="X633" t="s">
        <v>109</v>
      </c>
      <c r="Y633" t="s">
        <v>109</v>
      </c>
      <c r="Z633" s="77" t="s">
        <v>239</v>
      </c>
      <c r="AA633" s="79">
        <v>595</v>
      </c>
      <c r="AB633" s="79" t="s">
        <v>237</v>
      </c>
      <c r="AC633" t="s">
        <v>118</v>
      </c>
      <c r="AD633" s="77" t="s">
        <v>118</v>
      </c>
      <c r="AE633" t="s">
        <v>118</v>
      </c>
      <c r="AF633" t="s">
        <v>118</v>
      </c>
      <c r="AG633" t="s">
        <v>7113</v>
      </c>
      <c r="AH633" t="s">
        <v>118</v>
      </c>
      <c r="AI633" t="s">
        <v>7114</v>
      </c>
    </row>
    <row r="634" spans="1:35">
      <c r="A634">
        <v>853</v>
      </c>
      <c r="B634" t="s">
        <v>155</v>
      </c>
      <c r="C634">
        <v>5013021</v>
      </c>
      <c r="D634">
        <v>5013022</v>
      </c>
      <c r="E634" t="s">
        <v>7115</v>
      </c>
      <c r="F634" t="s">
        <v>222</v>
      </c>
      <c r="G634" s="77" t="s">
        <v>223</v>
      </c>
      <c r="H634" t="s">
        <v>7116</v>
      </c>
      <c r="I634" t="s">
        <v>7117</v>
      </c>
      <c r="J634" t="s">
        <v>7118</v>
      </c>
      <c r="K634" t="s">
        <v>7119</v>
      </c>
      <c r="L634" t="s">
        <v>1612</v>
      </c>
      <c r="M634" t="s">
        <v>7120</v>
      </c>
      <c r="N634" t="s">
        <v>1870</v>
      </c>
      <c r="O634" t="s">
        <v>4524</v>
      </c>
      <c r="P634" t="s">
        <v>7121</v>
      </c>
      <c r="Q634" t="s">
        <v>4524</v>
      </c>
      <c r="R634" s="77" t="s">
        <v>7122</v>
      </c>
      <c r="S634">
        <v>401</v>
      </c>
      <c r="T634" t="s">
        <v>520</v>
      </c>
      <c r="U634" t="s">
        <v>5062</v>
      </c>
      <c r="V634">
        <v>12</v>
      </c>
      <c r="W634" t="s">
        <v>1652</v>
      </c>
      <c r="X634" t="s">
        <v>109</v>
      </c>
      <c r="Y634" t="s">
        <v>109</v>
      </c>
      <c r="Z634" s="77" t="s">
        <v>239</v>
      </c>
      <c r="AA634" s="79">
        <v>25</v>
      </c>
      <c r="AB634" s="79" t="s">
        <v>237</v>
      </c>
      <c r="AC634" t="s">
        <v>118</v>
      </c>
      <c r="AD634" s="77" t="s">
        <v>118</v>
      </c>
      <c r="AE634" t="s">
        <v>118</v>
      </c>
      <c r="AF634" t="s">
        <v>118</v>
      </c>
      <c r="AG634" t="s">
        <v>7123</v>
      </c>
      <c r="AH634" t="s">
        <v>118</v>
      </c>
      <c r="AI634" t="s">
        <v>7124</v>
      </c>
    </row>
    <row r="635" spans="1:35">
      <c r="A635">
        <v>858</v>
      </c>
      <c r="B635" t="s">
        <v>116</v>
      </c>
      <c r="C635">
        <v>47515018</v>
      </c>
      <c r="D635">
        <v>47515019</v>
      </c>
      <c r="E635" t="s">
        <v>7125</v>
      </c>
      <c r="F635" t="s">
        <v>223</v>
      </c>
      <c r="G635" s="77" t="s">
        <v>261</v>
      </c>
      <c r="H635" t="s">
        <v>7126</v>
      </c>
      <c r="I635" t="s">
        <v>7127</v>
      </c>
      <c r="J635" t="s">
        <v>7128</v>
      </c>
      <c r="K635" t="s">
        <v>2032</v>
      </c>
      <c r="L635" t="s">
        <v>2339</v>
      </c>
      <c r="M635" t="s">
        <v>2078</v>
      </c>
      <c r="N635" t="s">
        <v>7004</v>
      </c>
      <c r="O635" t="s">
        <v>2960</v>
      </c>
      <c r="P635" t="s">
        <v>7129</v>
      </c>
      <c r="Q635" t="s">
        <v>7130</v>
      </c>
      <c r="R635" s="77" t="s">
        <v>1386</v>
      </c>
      <c r="S635">
        <v>397</v>
      </c>
      <c r="T635" t="s">
        <v>235</v>
      </c>
      <c r="U635" t="s">
        <v>5072</v>
      </c>
      <c r="V635">
        <v>6</v>
      </c>
      <c r="W635" t="s">
        <v>391</v>
      </c>
      <c r="X635" t="s">
        <v>109</v>
      </c>
      <c r="Y635" t="s">
        <v>109</v>
      </c>
      <c r="Z635" s="77" t="s">
        <v>257</v>
      </c>
      <c r="AA635" s="79">
        <v>959</v>
      </c>
      <c r="AB635" s="79" t="s">
        <v>237</v>
      </c>
      <c r="AC635" t="s">
        <v>118</v>
      </c>
      <c r="AD635" s="77" t="s">
        <v>118</v>
      </c>
      <c r="AE635" t="s">
        <v>118</v>
      </c>
      <c r="AF635" t="s">
        <v>118</v>
      </c>
      <c r="AG635" t="s">
        <v>118</v>
      </c>
      <c r="AH635" t="s">
        <v>118</v>
      </c>
      <c r="AI635" t="s">
        <v>118</v>
      </c>
    </row>
    <row r="636" spans="1:35">
      <c r="A636">
        <v>861</v>
      </c>
      <c r="B636" t="s">
        <v>75</v>
      </c>
      <c r="C636">
        <v>57596016</v>
      </c>
      <c r="D636">
        <v>57596017</v>
      </c>
      <c r="E636" t="s">
        <v>7131</v>
      </c>
      <c r="F636" t="s">
        <v>261</v>
      </c>
      <c r="G636" s="77" t="s">
        <v>243</v>
      </c>
      <c r="H636" t="s">
        <v>7132</v>
      </c>
      <c r="I636" t="s">
        <v>7133</v>
      </c>
      <c r="J636" t="s">
        <v>7134</v>
      </c>
      <c r="K636" t="s">
        <v>7135</v>
      </c>
      <c r="L636" t="s">
        <v>7136</v>
      </c>
      <c r="M636" t="s">
        <v>7137</v>
      </c>
      <c r="N636" t="s">
        <v>7138</v>
      </c>
      <c r="O636" t="s">
        <v>5569</v>
      </c>
      <c r="P636" t="s">
        <v>7139</v>
      </c>
      <c r="Q636" t="s">
        <v>7140</v>
      </c>
      <c r="R636" s="77" t="s">
        <v>7141</v>
      </c>
      <c r="S636">
        <v>395</v>
      </c>
      <c r="T636" t="s">
        <v>235</v>
      </c>
      <c r="U636" t="s">
        <v>5072</v>
      </c>
      <c r="V636">
        <v>3</v>
      </c>
      <c r="W636" t="s">
        <v>1364</v>
      </c>
      <c r="X636" t="s">
        <v>109</v>
      </c>
      <c r="Y636" t="s">
        <v>109</v>
      </c>
      <c r="Z636" s="77" t="s">
        <v>239</v>
      </c>
      <c r="AA636" s="79">
        <v>302</v>
      </c>
      <c r="AB636" s="79" t="s">
        <v>237</v>
      </c>
      <c r="AC636" t="s">
        <v>118</v>
      </c>
      <c r="AD636" s="77" t="s">
        <v>118</v>
      </c>
      <c r="AE636" t="s">
        <v>118</v>
      </c>
      <c r="AF636" t="s">
        <v>118</v>
      </c>
      <c r="AG636" t="s">
        <v>7142</v>
      </c>
      <c r="AH636" t="s">
        <v>118</v>
      </c>
      <c r="AI636" t="s">
        <v>7143</v>
      </c>
    </row>
    <row r="637" spans="1:35">
      <c r="A637">
        <v>864</v>
      </c>
      <c r="B637" t="s">
        <v>74</v>
      </c>
      <c r="C637">
        <v>71162066</v>
      </c>
      <c r="D637">
        <v>71162067</v>
      </c>
      <c r="E637" t="s">
        <v>7144</v>
      </c>
      <c r="F637" t="s">
        <v>223</v>
      </c>
      <c r="G637" s="77" t="s">
        <v>222</v>
      </c>
      <c r="H637" t="s">
        <v>7145</v>
      </c>
      <c r="I637" t="s">
        <v>7146</v>
      </c>
      <c r="J637" t="s">
        <v>7147</v>
      </c>
      <c r="K637" t="s">
        <v>384</v>
      </c>
      <c r="L637" t="s">
        <v>7148</v>
      </c>
      <c r="M637" t="s">
        <v>7149</v>
      </c>
      <c r="N637" t="s">
        <v>3883</v>
      </c>
      <c r="O637" t="s">
        <v>7150</v>
      </c>
      <c r="P637" t="s">
        <v>7151</v>
      </c>
      <c r="Q637" t="s">
        <v>7152</v>
      </c>
      <c r="R637" s="77" t="s">
        <v>7153</v>
      </c>
      <c r="S637">
        <v>393</v>
      </c>
      <c r="T637" t="s">
        <v>520</v>
      </c>
      <c r="U637" t="s">
        <v>5062</v>
      </c>
      <c r="V637">
        <v>23505</v>
      </c>
      <c r="W637" t="s">
        <v>2902</v>
      </c>
      <c r="X637" t="s">
        <v>109</v>
      </c>
      <c r="Y637" t="s">
        <v>109</v>
      </c>
      <c r="Z637" s="77" t="s">
        <v>239</v>
      </c>
      <c r="AA637" s="79">
        <v>801</v>
      </c>
      <c r="AB637" s="79" t="s">
        <v>237</v>
      </c>
      <c r="AC637" t="s">
        <v>118</v>
      </c>
      <c r="AD637" s="77" t="s">
        <v>118</v>
      </c>
      <c r="AE637" t="s">
        <v>118</v>
      </c>
      <c r="AF637" t="s">
        <v>118</v>
      </c>
      <c r="AG637" t="s">
        <v>118</v>
      </c>
      <c r="AH637" t="s">
        <v>118</v>
      </c>
      <c r="AI637" t="s">
        <v>118</v>
      </c>
    </row>
    <row r="638" spans="1:35">
      <c r="A638">
        <v>865</v>
      </c>
      <c r="B638" t="s">
        <v>70</v>
      </c>
      <c r="C638">
        <v>22954596</v>
      </c>
      <c r="D638">
        <v>22954597</v>
      </c>
      <c r="E638" t="s">
        <v>7154</v>
      </c>
      <c r="F638" t="s">
        <v>243</v>
      </c>
      <c r="G638" s="77" t="s">
        <v>222</v>
      </c>
      <c r="H638" t="s">
        <v>7155</v>
      </c>
      <c r="I638" t="s">
        <v>7156</v>
      </c>
      <c r="J638" t="s">
        <v>7157</v>
      </c>
      <c r="K638" t="s">
        <v>7158</v>
      </c>
      <c r="L638" t="s">
        <v>7159</v>
      </c>
      <c r="M638" t="s">
        <v>5106</v>
      </c>
      <c r="N638" t="s">
        <v>7160</v>
      </c>
      <c r="O638" t="s">
        <v>885</v>
      </c>
      <c r="P638" t="s">
        <v>7161</v>
      </c>
      <c r="Q638" t="s">
        <v>7162</v>
      </c>
      <c r="R638" s="77" t="s">
        <v>7163</v>
      </c>
      <c r="S638">
        <v>393</v>
      </c>
      <c r="T638" t="s">
        <v>1838</v>
      </c>
      <c r="U638" t="s">
        <v>5072</v>
      </c>
      <c r="V638">
        <v>0</v>
      </c>
      <c r="W638" t="s">
        <v>1245</v>
      </c>
      <c r="X638" t="s">
        <v>109</v>
      </c>
      <c r="Y638" t="s">
        <v>109</v>
      </c>
      <c r="Z638" s="77" t="s">
        <v>257</v>
      </c>
      <c r="AA638" s="79">
        <v>1055</v>
      </c>
      <c r="AB638" s="79" t="s">
        <v>237</v>
      </c>
      <c r="AC638" t="s">
        <v>118</v>
      </c>
      <c r="AD638" s="77" t="s">
        <v>118</v>
      </c>
      <c r="AE638" t="s">
        <v>118</v>
      </c>
      <c r="AF638" t="s">
        <v>118</v>
      </c>
      <c r="AG638" t="s">
        <v>7164</v>
      </c>
      <c r="AH638" t="s">
        <v>118</v>
      </c>
      <c r="AI638" t="s">
        <v>7165</v>
      </c>
    </row>
    <row r="639" spans="1:35">
      <c r="A639">
        <v>867</v>
      </c>
      <c r="B639" t="s">
        <v>454</v>
      </c>
      <c r="C639">
        <v>68913459</v>
      </c>
      <c r="D639">
        <v>68913460</v>
      </c>
      <c r="E639" t="s">
        <v>7166</v>
      </c>
      <c r="F639" t="s">
        <v>261</v>
      </c>
      <c r="G639" s="77" t="s">
        <v>222</v>
      </c>
      <c r="H639" t="s">
        <v>7167</v>
      </c>
      <c r="I639" t="s">
        <v>4651</v>
      </c>
      <c r="J639" t="s">
        <v>5625</v>
      </c>
      <c r="K639" t="s">
        <v>6017</v>
      </c>
      <c r="L639" t="s">
        <v>7168</v>
      </c>
      <c r="M639" t="s">
        <v>7169</v>
      </c>
      <c r="N639" t="s">
        <v>6323</v>
      </c>
      <c r="O639" t="s">
        <v>5151</v>
      </c>
      <c r="P639" t="s">
        <v>827</v>
      </c>
      <c r="Q639" t="s">
        <v>7170</v>
      </c>
      <c r="R639" s="77" t="s">
        <v>7171</v>
      </c>
      <c r="S639">
        <v>393</v>
      </c>
      <c r="T639" t="s">
        <v>520</v>
      </c>
      <c r="U639" t="s">
        <v>5062</v>
      </c>
      <c r="V639">
        <v>81</v>
      </c>
      <c r="W639" t="s">
        <v>334</v>
      </c>
      <c r="X639" t="s">
        <v>109</v>
      </c>
      <c r="Y639" t="s">
        <v>109</v>
      </c>
      <c r="Z639" s="77" t="s">
        <v>239</v>
      </c>
      <c r="AA639" s="79">
        <v>819</v>
      </c>
      <c r="AB639" s="79" t="s">
        <v>237</v>
      </c>
      <c r="AC639" t="s">
        <v>118</v>
      </c>
      <c r="AD639" s="77" t="s">
        <v>118</v>
      </c>
      <c r="AE639" t="s">
        <v>118</v>
      </c>
      <c r="AF639" t="s">
        <v>118</v>
      </c>
      <c r="AG639" t="s">
        <v>7172</v>
      </c>
      <c r="AH639" t="s">
        <v>118</v>
      </c>
      <c r="AI639" t="s">
        <v>7173</v>
      </c>
    </row>
    <row r="640" spans="1:35">
      <c r="A640">
        <v>868</v>
      </c>
      <c r="B640" t="s">
        <v>66</v>
      </c>
      <c r="C640">
        <v>29438398</v>
      </c>
      <c r="D640">
        <v>29438399</v>
      </c>
      <c r="E640" t="s">
        <v>7174</v>
      </c>
      <c r="F640" t="s">
        <v>223</v>
      </c>
      <c r="G640" s="77" t="s">
        <v>243</v>
      </c>
      <c r="H640" t="s">
        <v>4839</v>
      </c>
      <c r="I640" t="s">
        <v>7175</v>
      </c>
      <c r="J640" t="s">
        <v>7176</v>
      </c>
      <c r="K640" t="s">
        <v>7177</v>
      </c>
      <c r="L640" t="s">
        <v>7178</v>
      </c>
      <c r="M640" t="s">
        <v>6190</v>
      </c>
      <c r="N640" t="s">
        <v>5626</v>
      </c>
      <c r="O640" t="s">
        <v>7179</v>
      </c>
      <c r="P640" t="s">
        <v>7180</v>
      </c>
      <c r="Q640" t="s">
        <v>7181</v>
      </c>
      <c r="R640" s="77" t="s">
        <v>7182</v>
      </c>
      <c r="S640">
        <v>392</v>
      </c>
      <c r="T640" t="s">
        <v>235</v>
      </c>
      <c r="U640" t="s">
        <v>5072</v>
      </c>
      <c r="V640">
        <v>1</v>
      </c>
      <c r="W640" t="s">
        <v>701</v>
      </c>
      <c r="X640" t="s">
        <v>109</v>
      </c>
      <c r="Y640" t="s">
        <v>109</v>
      </c>
      <c r="Z640" s="77" t="s">
        <v>239</v>
      </c>
      <c r="AA640" s="79">
        <v>917</v>
      </c>
      <c r="AB640" s="79" t="s">
        <v>237</v>
      </c>
      <c r="AC640" t="s">
        <v>118</v>
      </c>
      <c r="AD640" s="77" t="s">
        <v>118</v>
      </c>
      <c r="AE640" t="s">
        <v>118</v>
      </c>
      <c r="AF640" t="s">
        <v>118</v>
      </c>
      <c r="AG640" t="s">
        <v>7183</v>
      </c>
      <c r="AH640" t="s">
        <v>118</v>
      </c>
      <c r="AI640" t="s">
        <v>7184</v>
      </c>
    </row>
    <row r="641" spans="1:35">
      <c r="A641">
        <v>872</v>
      </c>
      <c r="B641" t="s">
        <v>143</v>
      </c>
      <c r="C641">
        <v>68213992</v>
      </c>
      <c r="D641">
        <v>68213993</v>
      </c>
      <c r="E641" t="s">
        <v>7185</v>
      </c>
      <c r="F641" t="s">
        <v>261</v>
      </c>
      <c r="G641" s="77" t="s">
        <v>222</v>
      </c>
      <c r="H641" t="s">
        <v>4328</v>
      </c>
      <c r="I641" t="s">
        <v>7186</v>
      </c>
      <c r="J641" t="s">
        <v>7187</v>
      </c>
      <c r="K641" t="s">
        <v>7188</v>
      </c>
      <c r="L641" t="s">
        <v>3884</v>
      </c>
      <c r="M641" t="s">
        <v>7189</v>
      </c>
      <c r="N641" t="s">
        <v>7190</v>
      </c>
      <c r="O641" t="s">
        <v>7191</v>
      </c>
      <c r="P641" t="s">
        <v>7192</v>
      </c>
      <c r="Q641" t="s">
        <v>7193</v>
      </c>
      <c r="R641" s="77" t="s">
        <v>7194</v>
      </c>
      <c r="S641">
        <v>390</v>
      </c>
      <c r="T641" t="s">
        <v>520</v>
      </c>
      <c r="U641" t="s">
        <v>5062</v>
      </c>
      <c r="V641">
        <v>1</v>
      </c>
      <c r="W641" t="s">
        <v>321</v>
      </c>
      <c r="X641" t="s">
        <v>109</v>
      </c>
      <c r="Y641" t="s">
        <v>109</v>
      </c>
      <c r="Z641" s="77" t="s">
        <v>239</v>
      </c>
      <c r="AA641" s="79">
        <v>781</v>
      </c>
      <c r="AB641" s="79" t="s">
        <v>237</v>
      </c>
      <c r="AC641" t="s">
        <v>118</v>
      </c>
      <c r="AD641" s="77" t="s">
        <v>118</v>
      </c>
      <c r="AE641" t="s">
        <v>118</v>
      </c>
      <c r="AF641" t="s">
        <v>118</v>
      </c>
      <c r="AG641" t="s">
        <v>7195</v>
      </c>
      <c r="AH641" t="s">
        <v>118</v>
      </c>
      <c r="AI641" t="s">
        <v>7196</v>
      </c>
    </row>
    <row r="642" spans="1:35">
      <c r="A642">
        <v>880</v>
      </c>
      <c r="B642" t="s">
        <v>74</v>
      </c>
      <c r="C642">
        <v>31853978</v>
      </c>
      <c r="D642">
        <v>31853979</v>
      </c>
      <c r="E642" t="s">
        <v>7197</v>
      </c>
      <c r="F642" t="s">
        <v>261</v>
      </c>
      <c r="G642" s="77" t="s">
        <v>222</v>
      </c>
      <c r="H642" t="s">
        <v>7198</v>
      </c>
      <c r="I642" t="s">
        <v>7199</v>
      </c>
      <c r="J642" t="s">
        <v>1487</v>
      </c>
      <c r="K642" t="s">
        <v>6893</v>
      </c>
      <c r="L642" t="s">
        <v>7200</v>
      </c>
      <c r="M642" t="s">
        <v>7201</v>
      </c>
      <c r="N642" t="s">
        <v>7202</v>
      </c>
      <c r="O642" t="s">
        <v>7203</v>
      </c>
      <c r="P642" t="s">
        <v>7204</v>
      </c>
      <c r="Q642" t="s">
        <v>6368</v>
      </c>
      <c r="R642" s="77" t="s">
        <v>3517</v>
      </c>
      <c r="S642">
        <v>387</v>
      </c>
      <c r="T642" t="s">
        <v>68</v>
      </c>
      <c r="U642" t="s">
        <v>5072</v>
      </c>
      <c r="V642">
        <v>1</v>
      </c>
      <c r="W642" t="s">
        <v>376</v>
      </c>
      <c r="X642" t="s">
        <v>109</v>
      </c>
      <c r="Y642" t="s">
        <v>109</v>
      </c>
      <c r="Z642" s="77" t="s">
        <v>239</v>
      </c>
      <c r="AA642" s="79">
        <v>531</v>
      </c>
      <c r="AB642" s="79" t="s">
        <v>237</v>
      </c>
      <c r="AC642" t="s">
        <v>118</v>
      </c>
      <c r="AD642" s="77" t="s">
        <v>118</v>
      </c>
      <c r="AE642" t="s">
        <v>118</v>
      </c>
      <c r="AF642" t="s">
        <v>118</v>
      </c>
      <c r="AG642" t="s">
        <v>7205</v>
      </c>
      <c r="AH642" t="s">
        <v>118</v>
      </c>
      <c r="AI642" t="s">
        <v>7206</v>
      </c>
    </row>
    <row r="643" spans="1:35">
      <c r="A643">
        <v>883</v>
      </c>
      <c r="B643" t="s">
        <v>766</v>
      </c>
      <c r="C643">
        <v>31838458</v>
      </c>
      <c r="D643">
        <v>31838459</v>
      </c>
      <c r="E643" t="s">
        <v>7207</v>
      </c>
      <c r="F643" t="s">
        <v>261</v>
      </c>
      <c r="G643" s="77" t="s">
        <v>222</v>
      </c>
      <c r="H643" t="s">
        <v>1060</v>
      </c>
      <c r="I643" t="s">
        <v>7208</v>
      </c>
      <c r="J643" t="s">
        <v>7209</v>
      </c>
      <c r="K643" t="s">
        <v>7210</v>
      </c>
      <c r="L643" t="s">
        <v>3849</v>
      </c>
      <c r="M643" t="s">
        <v>7211</v>
      </c>
      <c r="N643" t="s">
        <v>7212</v>
      </c>
      <c r="O643" t="s">
        <v>3388</v>
      </c>
      <c r="P643" t="s">
        <v>2353</v>
      </c>
      <c r="Q643" t="s">
        <v>1949</v>
      </c>
      <c r="R643" s="77" t="s">
        <v>7213</v>
      </c>
      <c r="S643">
        <v>385</v>
      </c>
      <c r="T643" t="s">
        <v>68</v>
      </c>
      <c r="U643" t="s">
        <v>5072</v>
      </c>
      <c r="V643">
        <v>477</v>
      </c>
      <c r="W643" t="s">
        <v>1131</v>
      </c>
      <c r="X643" t="s">
        <v>109</v>
      </c>
      <c r="Y643" t="s">
        <v>109</v>
      </c>
      <c r="Z643" s="77" t="s">
        <v>239</v>
      </c>
      <c r="AA643" s="79">
        <v>355</v>
      </c>
      <c r="AB643" s="79" t="s">
        <v>237</v>
      </c>
      <c r="AC643" t="s">
        <v>118</v>
      </c>
      <c r="AD643" s="77" t="s">
        <v>118</v>
      </c>
      <c r="AE643" t="s">
        <v>118</v>
      </c>
      <c r="AF643" t="s">
        <v>118</v>
      </c>
      <c r="AG643" t="s">
        <v>118</v>
      </c>
      <c r="AH643" t="s">
        <v>118</v>
      </c>
      <c r="AI643" t="s">
        <v>118</v>
      </c>
    </row>
    <row r="644" spans="1:35">
      <c r="A644">
        <v>885</v>
      </c>
      <c r="B644" t="s">
        <v>66</v>
      </c>
      <c r="C644">
        <v>10358345</v>
      </c>
      <c r="D644">
        <v>10358346</v>
      </c>
      <c r="E644" t="s">
        <v>67</v>
      </c>
      <c r="F644" t="s">
        <v>222</v>
      </c>
      <c r="G644" s="77" t="s">
        <v>261</v>
      </c>
      <c r="H644" t="s">
        <v>7214</v>
      </c>
      <c r="I644" t="s">
        <v>7215</v>
      </c>
      <c r="J644" t="s">
        <v>4663</v>
      </c>
      <c r="K644" t="s">
        <v>7216</v>
      </c>
      <c r="L644" t="s">
        <v>7217</v>
      </c>
      <c r="M644" t="s">
        <v>7218</v>
      </c>
      <c r="N644" t="s">
        <v>7219</v>
      </c>
      <c r="O644" t="s">
        <v>2829</v>
      </c>
      <c r="P644" t="s">
        <v>7220</v>
      </c>
      <c r="Q644" t="s">
        <v>7221</v>
      </c>
      <c r="R644" s="77" t="s">
        <v>7222</v>
      </c>
      <c r="S644">
        <v>384</v>
      </c>
      <c r="T644" t="s">
        <v>68</v>
      </c>
      <c r="U644" t="s">
        <v>5062</v>
      </c>
      <c r="V644">
        <v>447</v>
      </c>
      <c r="W644" t="s">
        <v>521</v>
      </c>
      <c r="X644" t="s">
        <v>109</v>
      </c>
      <c r="Y644" t="s">
        <v>109</v>
      </c>
      <c r="Z644" s="77" t="s">
        <v>239</v>
      </c>
      <c r="AA644" s="79">
        <v>64</v>
      </c>
      <c r="AB644" s="79" t="s">
        <v>206</v>
      </c>
      <c r="AC644" t="s">
        <v>7223</v>
      </c>
      <c r="AD644" s="77" t="s">
        <v>7224</v>
      </c>
      <c r="AE644" t="s">
        <v>69</v>
      </c>
      <c r="AF644" t="s">
        <v>118</v>
      </c>
      <c r="AG644" t="s">
        <v>118</v>
      </c>
      <c r="AH644" t="s">
        <v>7225</v>
      </c>
      <c r="AI644" t="s">
        <v>7225</v>
      </c>
    </row>
    <row r="645" spans="1:35">
      <c r="A645">
        <v>886</v>
      </c>
      <c r="B645" t="s">
        <v>143</v>
      </c>
      <c r="C645">
        <v>109704013</v>
      </c>
      <c r="D645">
        <v>109704014</v>
      </c>
      <c r="E645" t="s">
        <v>7226</v>
      </c>
      <c r="F645" t="s">
        <v>261</v>
      </c>
      <c r="G645" s="77" t="s">
        <v>223</v>
      </c>
      <c r="H645" t="s">
        <v>7227</v>
      </c>
      <c r="I645" t="s">
        <v>7228</v>
      </c>
      <c r="J645" t="s">
        <v>7229</v>
      </c>
      <c r="K645" t="s">
        <v>7230</v>
      </c>
      <c r="L645" t="s">
        <v>5952</v>
      </c>
      <c r="M645" t="s">
        <v>6119</v>
      </c>
      <c r="N645" t="s">
        <v>7231</v>
      </c>
      <c r="O645" t="s">
        <v>5406</v>
      </c>
      <c r="P645" t="s">
        <v>1564</v>
      </c>
      <c r="Q645" t="s">
        <v>639</v>
      </c>
      <c r="R645" s="77" t="s">
        <v>4822</v>
      </c>
      <c r="S645">
        <v>384</v>
      </c>
      <c r="T645" t="s">
        <v>273</v>
      </c>
      <c r="U645" t="s">
        <v>5072</v>
      </c>
      <c r="V645">
        <v>6</v>
      </c>
      <c r="W645" t="s">
        <v>1131</v>
      </c>
      <c r="X645" t="s">
        <v>109</v>
      </c>
      <c r="Y645" t="s">
        <v>109</v>
      </c>
      <c r="Z645" s="77" t="s">
        <v>257</v>
      </c>
      <c r="AA645" s="79">
        <v>406</v>
      </c>
      <c r="AB645" s="79" t="s">
        <v>237</v>
      </c>
      <c r="AC645" t="s">
        <v>118</v>
      </c>
      <c r="AD645" s="77" t="s">
        <v>118</v>
      </c>
      <c r="AE645" t="s">
        <v>118</v>
      </c>
      <c r="AF645" t="s">
        <v>118</v>
      </c>
      <c r="AG645" t="s">
        <v>118</v>
      </c>
      <c r="AH645" t="s">
        <v>118</v>
      </c>
      <c r="AI645" t="s">
        <v>118</v>
      </c>
    </row>
    <row r="646" spans="1:35">
      <c r="A646">
        <v>889</v>
      </c>
      <c r="B646" t="s">
        <v>482</v>
      </c>
      <c r="C646">
        <v>43332706</v>
      </c>
      <c r="D646">
        <v>43332707</v>
      </c>
      <c r="E646" t="s">
        <v>7232</v>
      </c>
      <c r="F646" t="s">
        <v>222</v>
      </c>
      <c r="G646" s="77" t="s">
        <v>223</v>
      </c>
      <c r="H646" t="s">
        <v>7233</v>
      </c>
      <c r="I646" t="s">
        <v>7234</v>
      </c>
      <c r="J646" t="s">
        <v>7235</v>
      </c>
      <c r="K646" t="s">
        <v>7236</v>
      </c>
      <c r="L646" t="s">
        <v>7237</v>
      </c>
      <c r="M646" t="s">
        <v>504</v>
      </c>
      <c r="N646" t="s">
        <v>7238</v>
      </c>
      <c r="O646" t="s">
        <v>2066</v>
      </c>
      <c r="P646" t="s">
        <v>3100</v>
      </c>
      <c r="Q646" t="s">
        <v>7239</v>
      </c>
      <c r="R646" s="77" t="s">
        <v>7240</v>
      </c>
      <c r="S646">
        <v>383</v>
      </c>
      <c r="T646" t="s">
        <v>68</v>
      </c>
      <c r="U646" t="s">
        <v>5062</v>
      </c>
      <c r="V646">
        <v>7941</v>
      </c>
      <c r="W646" t="s">
        <v>494</v>
      </c>
      <c r="X646" t="s">
        <v>109</v>
      </c>
      <c r="Y646" t="s">
        <v>109</v>
      </c>
      <c r="Z646" s="77" t="s">
        <v>239</v>
      </c>
      <c r="AA646" s="79">
        <v>890</v>
      </c>
      <c r="AB646" s="79" t="s">
        <v>237</v>
      </c>
      <c r="AC646" t="s">
        <v>118</v>
      </c>
      <c r="AD646" s="77" t="s">
        <v>118</v>
      </c>
      <c r="AE646" t="s">
        <v>118</v>
      </c>
      <c r="AF646" t="s">
        <v>118</v>
      </c>
      <c r="AG646" t="s">
        <v>118</v>
      </c>
      <c r="AH646" t="s">
        <v>118</v>
      </c>
      <c r="AI646" t="s">
        <v>118</v>
      </c>
    </row>
    <row r="647" spans="1:35">
      <c r="A647">
        <v>894</v>
      </c>
      <c r="B647" t="s">
        <v>482</v>
      </c>
      <c r="C647">
        <v>16281350</v>
      </c>
      <c r="D647">
        <v>16281351</v>
      </c>
      <c r="E647" t="s">
        <v>7241</v>
      </c>
      <c r="F647" t="s">
        <v>261</v>
      </c>
      <c r="G647" s="77" t="s">
        <v>243</v>
      </c>
      <c r="H647" t="s">
        <v>7242</v>
      </c>
      <c r="I647" t="s">
        <v>7243</v>
      </c>
      <c r="J647" t="s">
        <v>7244</v>
      </c>
      <c r="K647" t="s">
        <v>7245</v>
      </c>
      <c r="L647" t="s">
        <v>7246</v>
      </c>
      <c r="M647" t="s">
        <v>7247</v>
      </c>
      <c r="N647" t="s">
        <v>7248</v>
      </c>
      <c r="O647" t="s">
        <v>713</v>
      </c>
      <c r="P647" t="s">
        <v>1993</v>
      </c>
      <c r="Q647" t="s">
        <v>1336</v>
      </c>
      <c r="R647" s="77" t="s">
        <v>881</v>
      </c>
      <c r="S647">
        <v>381</v>
      </c>
      <c r="T647" t="s">
        <v>235</v>
      </c>
      <c r="U647" t="s">
        <v>5072</v>
      </c>
      <c r="V647">
        <v>6</v>
      </c>
      <c r="W647" t="s">
        <v>376</v>
      </c>
      <c r="X647" t="s">
        <v>109</v>
      </c>
      <c r="Y647" t="s">
        <v>109</v>
      </c>
      <c r="Z647" s="77" t="s">
        <v>239</v>
      </c>
      <c r="AA647" s="79">
        <v>713</v>
      </c>
      <c r="AB647" s="79" t="s">
        <v>237</v>
      </c>
      <c r="AC647" t="s">
        <v>118</v>
      </c>
      <c r="AD647" s="77" t="s">
        <v>118</v>
      </c>
      <c r="AE647" t="s">
        <v>118</v>
      </c>
      <c r="AF647" t="s">
        <v>118</v>
      </c>
      <c r="AG647" t="s">
        <v>118</v>
      </c>
      <c r="AH647" t="s">
        <v>118</v>
      </c>
      <c r="AI647" t="s">
        <v>118</v>
      </c>
    </row>
    <row r="648" spans="1:35">
      <c r="A648">
        <v>895</v>
      </c>
      <c r="B648" t="s">
        <v>116</v>
      </c>
      <c r="C648">
        <v>15532998</v>
      </c>
      <c r="D648">
        <v>15532999</v>
      </c>
      <c r="E648" t="s">
        <v>7249</v>
      </c>
      <c r="F648" t="s">
        <v>223</v>
      </c>
      <c r="G648" s="77" t="s">
        <v>243</v>
      </c>
      <c r="H648" t="s">
        <v>7250</v>
      </c>
      <c r="I648" t="s">
        <v>7251</v>
      </c>
      <c r="J648" t="s">
        <v>7252</v>
      </c>
      <c r="K648" t="s">
        <v>4512</v>
      </c>
      <c r="L648" t="s">
        <v>7253</v>
      </c>
      <c r="M648" t="s">
        <v>7254</v>
      </c>
      <c r="N648" t="s">
        <v>7255</v>
      </c>
      <c r="O648" t="s">
        <v>2630</v>
      </c>
      <c r="P648" t="s">
        <v>715</v>
      </c>
      <c r="Q648" t="s">
        <v>7256</v>
      </c>
      <c r="R648" s="77" t="s">
        <v>7257</v>
      </c>
      <c r="S648">
        <v>381</v>
      </c>
      <c r="T648" t="s">
        <v>520</v>
      </c>
      <c r="U648" t="s">
        <v>5072</v>
      </c>
      <c r="V648">
        <v>38</v>
      </c>
      <c r="W648" t="s">
        <v>763</v>
      </c>
      <c r="X648" t="s">
        <v>109</v>
      </c>
      <c r="Y648" t="s">
        <v>109</v>
      </c>
      <c r="Z648" s="77" t="s">
        <v>239</v>
      </c>
      <c r="AA648" s="79">
        <v>778</v>
      </c>
      <c r="AB648" s="79" t="s">
        <v>237</v>
      </c>
      <c r="AC648" t="s">
        <v>118</v>
      </c>
      <c r="AD648" s="77" t="s">
        <v>118</v>
      </c>
      <c r="AE648" t="s">
        <v>118</v>
      </c>
      <c r="AF648" t="s">
        <v>118</v>
      </c>
      <c r="AG648" t="s">
        <v>118</v>
      </c>
      <c r="AH648" t="s">
        <v>118</v>
      </c>
      <c r="AI648" t="s">
        <v>118</v>
      </c>
    </row>
    <row r="649" spans="1:35">
      <c r="A649">
        <v>897</v>
      </c>
      <c r="B649" t="s">
        <v>164</v>
      </c>
      <c r="C649">
        <v>52143730</v>
      </c>
      <c r="D649">
        <v>52143731</v>
      </c>
      <c r="E649" t="s">
        <v>7258</v>
      </c>
      <c r="F649" t="s">
        <v>261</v>
      </c>
      <c r="G649" s="77" t="s">
        <v>223</v>
      </c>
      <c r="H649" t="s">
        <v>7259</v>
      </c>
      <c r="I649" t="s">
        <v>7260</v>
      </c>
      <c r="J649" t="s">
        <v>5620</v>
      </c>
      <c r="K649" t="s">
        <v>7261</v>
      </c>
      <c r="L649" t="s">
        <v>7262</v>
      </c>
      <c r="M649" t="s">
        <v>7263</v>
      </c>
      <c r="N649" t="s">
        <v>2088</v>
      </c>
      <c r="O649" t="s">
        <v>4761</v>
      </c>
      <c r="P649" t="s">
        <v>7264</v>
      </c>
      <c r="Q649" t="s">
        <v>7265</v>
      </c>
      <c r="R649" s="77" t="s">
        <v>2109</v>
      </c>
      <c r="S649">
        <v>380</v>
      </c>
      <c r="T649" t="s">
        <v>1838</v>
      </c>
      <c r="U649" t="s">
        <v>5062</v>
      </c>
      <c r="V649">
        <v>0</v>
      </c>
      <c r="W649" t="s">
        <v>376</v>
      </c>
      <c r="X649" t="s">
        <v>109</v>
      </c>
      <c r="Y649" t="s">
        <v>109</v>
      </c>
      <c r="Z649" s="77" t="s">
        <v>257</v>
      </c>
      <c r="AA649" s="79">
        <v>49</v>
      </c>
      <c r="AB649" s="79" t="s">
        <v>237</v>
      </c>
      <c r="AC649" t="s">
        <v>118</v>
      </c>
      <c r="AD649" s="77" t="s">
        <v>118</v>
      </c>
      <c r="AE649" t="s">
        <v>118</v>
      </c>
      <c r="AF649" t="s">
        <v>118</v>
      </c>
      <c r="AG649" t="s">
        <v>118</v>
      </c>
      <c r="AH649" t="s">
        <v>118</v>
      </c>
      <c r="AI649" t="s">
        <v>118</v>
      </c>
    </row>
    <row r="650" spans="1:35">
      <c r="A650">
        <v>898</v>
      </c>
      <c r="B650" t="s">
        <v>182</v>
      </c>
      <c r="C650">
        <v>55785630</v>
      </c>
      <c r="D650">
        <v>55785631</v>
      </c>
      <c r="E650" t="s">
        <v>7266</v>
      </c>
      <c r="F650" t="s">
        <v>243</v>
      </c>
      <c r="G650" s="77" t="s">
        <v>223</v>
      </c>
      <c r="H650" t="s">
        <v>7267</v>
      </c>
      <c r="I650" t="s">
        <v>7268</v>
      </c>
      <c r="J650" t="s">
        <v>7269</v>
      </c>
      <c r="K650" t="s">
        <v>7270</v>
      </c>
      <c r="L650" t="s">
        <v>7271</v>
      </c>
      <c r="M650" t="s">
        <v>7272</v>
      </c>
      <c r="N650" t="s">
        <v>7273</v>
      </c>
      <c r="O650" t="s">
        <v>7274</v>
      </c>
      <c r="P650" t="s">
        <v>7275</v>
      </c>
      <c r="Q650" t="s">
        <v>7276</v>
      </c>
      <c r="R650" s="77" t="s">
        <v>6072</v>
      </c>
      <c r="S650">
        <v>380</v>
      </c>
      <c r="T650" t="s">
        <v>273</v>
      </c>
      <c r="U650" t="s">
        <v>5072</v>
      </c>
      <c r="V650">
        <v>66</v>
      </c>
      <c r="W650" t="s">
        <v>1245</v>
      </c>
      <c r="X650" t="s">
        <v>109</v>
      </c>
      <c r="Y650" t="s">
        <v>109</v>
      </c>
      <c r="Z650" s="77" t="s">
        <v>239</v>
      </c>
      <c r="AA650" s="79">
        <v>1183</v>
      </c>
      <c r="AB650" s="79" t="s">
        <v>237</v>
      </c>
      <c r="AC650" t="s">
        <v>118</v>
      </c>
      <c r="AD650" s="77" t="s">
        <v>118</v>
      </c>
      <c r="AE650" t="s">
        <v>118</v>
      </c>
      <c r="AF650" t="s">
        <v>118</v>
      </c>
      <c r="AG650" t="s">
        <v>118</v>
      </c>
      <c r="AH650" t="s">
        <v>118</v>
      </c>
      <c r="AI650" t="s">
        <v>118</v>
      </c>
    </row>
    <row r="651" spans="1:35">
      <c r="A651">
        <v>899</v>
      </c>
      <c r="B651" t="s">
        <v>151</v>
      </c>
      <c r="C651">
        <v>29322303</v>
      </c>
      <c r="D651">
        <v>29322304</v>
      </c>
      <c r="E651" t="s">
        <v>7277</v>
      </c>
      <c r="F651" t="s">
        <v>222</v>
      </c>
      <c r="G651" s="77" t="s">
        <v>223</v>
      </c>
      <c r="H651" t="s">
        <v>7278</v>
      </c>
      <c r="I651" t="s">
        <v>7279</v>
      </c>
      <c r="J651" t="s">
        <v>7280</v>
      </c>
      <c r="K651" t="s">
        <v>7281</v>
      </c>
      <c r="L651" t="s">
        <v>7282</v>
      </c>
      <c r="M651" t="s">
        <v>855</v>
      </c>
      <c r="N651" t="s">
        <v>5799</v>
      </c>
      <c r="O651" t="s">
        <v>3321</v>
      </c>
      <c r="P651" t="s">
        <v>4604</v>
      </c>
      <c r="Q651" t="s">
        <v>7283</v>
      </c>
      <c r="R651" s="77" t="s">
        <v>7284</v>
      </c>
      <c r="S651">
        <v>379</v>
      </c>
      <c r="T651" t="s">
        <v>273</v>
      </c>
      <c r="U651" t="s">
        <v>5072</v>
      </c>
      <c r="V651">
        <v>2</v>
      </c>
      <c r="W651" t="s">
        <v>2714</v>
      </c>
      <c r="X651" t="s">
        <v>109</v>
      </c>
      <c r="Y651" t="s">
        <v>109</v>
      </c>
      <c r="Z651" s="77" t="s">
        <v>239</v>
      </c>
      <c r="AA651" s="79">
        <v>234</v>
      </c>
      <c r="AB651" s="79" t="s">
        <v>237</v>
      </c>
      <c r="AC651" t="s">
        <v>118</v>
      </c>
      <c r="AD651" s="77" t="s">
        <v>118</v>
      </c>
      <c r="AE651" t="s">
        <v>118</v>
      </c>
      <c r="AF651" t="s">
        <v>118</v>
      </c>
      <c r="AG651" t="s">
        <v>118</v>
      </c>
      <c r="AH651" t="s">
        <v>118</v>
      </c>
      <c r="AI651" t="s">
        <v>118</v>
      </c>
    </row>
    <row r="652" spans="1:35">
      <c r="A652">
        <v>902</v>
      </c>
      <c r="B652" t="s">
        <v>77</v>
      </c>
      <c r="C652">
        <v>20334443</v>
      </c>
      <c r="D652">
        <v>20334444</v>
      </c>
      <c r="E652" t="s">
        <v>7285</v>
      </c>
      <c r="F652" t="s">
        <v>223</v>
      </c>
      <c r="G652" s="77" t="s">
        <v>243</v>
      </c>
      <c r="H652" t="s">
        <v>5570</v>
      </c>
      <c r="I652" t="s">
        <v>7286</v>
      </c>
      <c r="J652" t="s">
        <v>7287</v>
      </c>
      <c r="K652" t="s">
        <v>7288</v>
      </c>
      <c r="L652" t="s">
        <v>5527</v>
      </c>
      <c r="M652" t="s">
        <v>1057</v>
      </c>
      <c r="N652" t="s">
        <v>7289</v>
      </c>
      <c r="O652" t="s">
        <v>7290</v>
      </c>
      <c r="P652" t="s">
        <v>1699</v>
      </c>
      <c r="Q652" t="s">
        <v>7291</v>
      </c>
      <c r="R652" s="77" t="s">
        <v>7292</v>
      </c>
      <c r="S652">
        <v>379</v>
      </c>
      <c r="T652" t="s">
        <v>520</v>
      </c>
      <c r="U652" t="s">
        <v>5062</v>
      </c>
      <c r="V652">
        <v>0</v>
      </c>
      <c r="W652" t="s">
        <v>536</v>
      </c>
      <c r="X652" t="s">
        <v>109</v>
      </c>
      <c r="Y652" t="s">
        <v>109</v>
      </c>
      <c r="Z652" s="77" t="s">
        <v>239</v>
      </c>
      <c r="AA652" s="79">
        <v>275</v>
      </c>
      <c r="AB652" s="79" t="s">
        <v>237</v>
      </c>
      <c r="AC652" t="s">
        <v>118</v>
      </c>
      <c r="AD652" s="77" t="s">
        <v>118</v>
      </c>
      <c r="AE652" t="s">
        <v>118</v>
      </c>
      <c r="AF652" t="s">
        <v>118</v>
      </c>
      <c r="AG652" t="s">
        <v>118</v>
      </c>
      <c r="AH652" t="s">
        <v>118</v>
      </c>
      <c r="AI652" t="s">
        <v>118</v>
      </c>
    </row>
    <row r="653" spans="1:35">
      <c r="A653">
        <v>904</v>
      </c>
      <c r="B653" t="s">
        <v>143</v>
      </c>
      <c r="C653">
        <v>24542523</v>
      </c>
      <c r="D653">
        <v>24542524</v>
      </c>
      <c r="E653" t="s">
        <v>7293</v>
      </c>
      <c r="F653" t="s">
        <v>243</v>
      </c>
      <c r="G653" s="77" t="s">
        <v>222</v>
      </c>
      <c r="H653" t="s">
        <v>7294</v>
      </c>
      <c r="I653" t="s">
        <v>7295</v>
      </c>
      <c r="J653" t="s">
        <v>7296</v>
      </c>
      <c r="K653" t="s">
        <v>7297</v>
      </c>
      <c r="L653" t="s">
        <v>2438</v>
      </c>
      <c r="M653" t="s">
        <v>4000</v>
      </c>
      <c r="N653" t="s">
        <v>2626</v>
      </c>
      <c r="O653" t="s">
        <v>4024</v>
      </c>
      <c r="P653" t="s">
        <v>2438</v>
      </c>
      <c r="Q653" t="s">
        <v>600</v>
      </c>
      <c r="R653" s="77" t="s">
        <v>7298</v>
      </c>
      <c r="S653">
        <v>377</v>
      </c>
      <c r="T653" t="s">
        <v>520</v>
      </c>
      <c r="U653" t="s">
        <v>5062</v>
      </c>
      <c r="V653">
        <v>13447</v>
      </c>
      <c r="W653" t="s">
        <v>451</v>
      </c>
      <c r="X653" t="s">
        <v>109</v>
      </c>
      <c r="Y653" t="s">
        <v>109</v>
      </c>
      <c r="Z653" s="77" t="s">
        <v>257</v>
      </c>
      <c r="AA653" s="79">
        <v>986</v>
      </c>
      <c r="AB653" s="79" t="s">
        <v>237</v>
      </c>
      <c r="AC653" t="s">
        <v>118</v>
      </c>
      <c r="AD653" s="77" t="s">
        <v>118</v>
      </c>
      <c r="AE653" t="s">
        <v>118</v>
      </c>
      <c r="AF653" t="s">
        <v>118</v>
      </c>
      <c r="AG653" t="s">
        <v>7299</v>
      </c>
      <c r="AH653" t="s">
        <v>118</v>
      </c>
      <c r="AI653" t="s">
        <v>7300</v>
      </c>
    </row>
    <row r="654" spans="1:35">
      <c r="A654">
        <v>906</v>
      </c>
      <c r="B654" t="s">
        <v>778</v>
      </c>
      <c r="C654">
        <v>42948791</v>
      </c>
      <c r="D654">
        <v>42948792</v>
      </c>
      <c r="E654" t="s">
        <v>7301</v>
      </c>
      <c r="F654" t="s">
        <v>261</v>
      </c>
      <c r="G654" s="77" t="s">
        <v>223</v>
      </c>
      <c r="H654" t="s">
        <v>7302</v>
      </c>
      <c r="I654" t="s">
        <v>7303</v>
      </c>
      <c r="J654" t="s">
        <v>7304</v>
      </c>
      <c r="K654" t="s">
        <v>7305</v>
      </c>
      <c r="L654" t="s">
        <v>7306</v>
      </c>
      <c r="M654" t="s">
        <v>4927</v>
      </c>
      <c r="N654" t="s">
        <v>7307</v>
      </c>
      <c r="O654" t="s">
        <v>1695</v>
      </c>
      <c r="P654" t="s">
        <v>7308</v>
      </c>
      <c r="Q654" t="s">
        <v>7309</v>
      </c>
      <c r="R654" s="77" t="s">
        <v>7310</v>
      </c>
      <c r="S654">
        <v>376</v>
      </c>
      <c r="T654" t="s">
        <v>235</v>
      </c>
      <c r="U654" t="s">
        <v>5072</v>
      </c>
      <c r="V654">
        <v>3</v>
      </c>
      <c r="W654" t="s">
        <v>1364</v>
      </c>
      <c r="X654" t="s">
        <v>109</v>
      </c>
      <c r="Y654" t="s">
        <v>109</v>
      </c>
      <c r="Z654" s="77" t="s">
        <v>257</v>
      </c>
      <c r="AA654" s="79">
        <v>1089</v>
      </c>
      <c r="AB654" s="79" t="s">
        <v>237</v>
      </c>
      <c r="AC654" t="s">
        <v>118</v>
      </c>
      <c r="AD654" s="77" t="s">
        <v>118</v>
      </c>
      <c r="AE654" t="s">
        <v>118</v>
      </c>
      <c r="AF654" t="s">
        <v>118</v>
      </c>
      <c r="AG654" t="s">
        <v>6242</v>
      </c>
      <c r="AH654" t="s">
        <v>118</v>
      </c>
      <c r="AI654" t="s">
        <v>7311</v>
      </c>
    </row>
    <row r="655" spans="1:35">
      <c r="A655">
        <v>907</v>
      </c>
      <c r="B655" t="s">
        <v>220</v>
      </c>
      <c r="C655">
        <v>113618381</v>
      </c>
      <c r="D655">
        <v>113618382</v>
      </c>
      <c r="E655" t="s">
        <v>7312</v>
      </c>
      <c r="F655" t="s">
        <v>222</v>
      </c>
      <c r="G655" s="77" t="s">
        <v>243</v>
      </c>
      <c r="H655" t="s">
        <v>6379</v>
      </c>
      <c r="I655" t="s">
        <v>7313</v>
      </c>
      <c r="J655" t="s">
        <v>7169</v>
      </c>
      <c r="K655" t="s">
        <v>7314</v>
      </c>
      <c r="L655" t="s">
        <v>7315</v>
      </c>
      <c r="M655" t="s">
        <v>7316</v>
      </c>
      <c r="N655" t="s">
        <v>784</v>
      </c>
      <c r="O655" t="s">
        <v>7317</v>
      </c>
      <c r="P655" t="s">
        <v>7318</v>
      </c>
      <c r="Q655" t="s">
        <v>4930</v>
      </c>
      <c r="R655" s="77" t="s">
        <v>7319</v>
      </c>
      <c r="S655">
        <v>376</v>
      </c>
      <c r="T655" t="s">
        <v>520</v>
      </c>
      <c r="U655" t="s">
        <v>5062</v>
      </c>
      <c r="V655">
        <v>0</v>
      </c>
      <c r="W655" t="s">
        <v>308</v>
      </c>
      <c r="X655" t="s">
        <v>109</v>
      </c>
      <c r="Y655" t="s">
        <v>109</v>
      </c>
      <c r="Z655" s="77" t="s">
        <v>257</v>
      </c>
      <c r="AA655" s="79">
        <v>514</v>
      </c>
      <c r="AB655" s="79" t="s">
        <v>237</v>
      </c>
      <c r="AC655" t="s">
        <v>118</v>
      </c>
      <c r="AD655" s="77" t="s">
        <v>118</v>
      </c>
      <c r="AE655" t="s">
        <v>118</v>
      </c>
      <c r="AF655" t="s">
        <v>118</v>
      </c>
      <c r="AG655" t="s">
        <v>118</v>
      </c>
      <c r="AH655" t="s">
        <v>118</v>
      </c>
      <c r="AI655" t="s">
        <v>118</v>
      </c>
    </row>
    <row r="656" spans="1:35">
      <c r="A656">
        <v>910</v>
      </c>
      <c r="B656" t="s">
        <v>60</v>
      </c>
      <c r="C656">
        <v>101524130</v>
      </c>
      <c r="D656">
        <v>101524131</v>
      </c>
      <c r="E656" t="s">
        <v>7320</v>
      </c>
      <c r="F656" t="s">
        <v>223</v>
      </c>
      <c r="G656" s="77" t="s">
        <v>222</v>
      </c>
      <c r="H656" t="s">
        <v>2207</v>
      </c>
      <c r="I656" t="s">
        <v>5443</v>
      </c>
      <c r="J656" t="s">
        <v>7321</v>
      </c>
      <c r="K656" t="s">
        <v>7322</v>
      </c>
      <c r="L656" t="s">
        <v>7323</v>
      </c>
      <c r="M656" t="s">
        <v>7324</v>
      </c>
      <c r="N656" t="s">
        <v>6100</v>
      </c>
      <c r="O656" t="s">
        <v>7325</v>
      </c>
      <c r="P656" t="s">
        <v>1661</v>
      </c>
      <c r="Q656" t="s">
        <v>7326</v>
      </c>
      <c r="R656" s="77" t="s">
        <v>7327</v>
      </c>
      <c r="S656">
        <v>374</v>
      </c>
      <c r="T656" t="s">
        <v>520</v>
      </c>
      <c r="U656" t="s">
        <v>5062</v>
      </c>
      <c r="V656">
        <v>9826</v>
      </c>
      <c r="W656" t="s">
        <v>391</v>
      </c>
      <c r="X656" t="s">
        <v>109</v>
      </c>
      <c r="Y656" t="s">
        <v>109</v>
      </c>
      <c r="Z656" s="77" t="s">
        <v>239</v>
      </c>
      <c r="AA656" s="79">
        <v>309</v>
      </c>
      <c r="AB656" s="79" t="s">
        <v>237</v>
      </c>
      <c r="AC656" t="s">
        <v>118</v>
      </c>
      <c r="AD656" s="77" t="s">
        <v>118</v>
      </c>
      <c r="AE656" t="s">
        <v>118</v>
      </c>
      <c r="AF656" t="s">
        <v>118</v>
      </c>
      <c r="AG656" t="s">
        <v>4371</v>
      </c>
      <c r="AH656" t="s">
        <v>118</v>
      </c>
      <c r="AI656" t="s">
        <v>118</v>
      </c>
    </row>
    <row r="657" spans="1:35">
      <c r="A657">
        <v>915</v>
      </c>
      <c r="B657" t="s">
        <v>182</v>
      </c>
      <c r="C657">
        <v>96413005</v>
      </c>
      <c r="D657">
        <v>96413006</v>
      </c>
      <c r="E657" t="s">
        <v>7328</v>
      </c>
      <c r="F657" t="s">
        <v>222</v>
      </c>
      <c r="G657" s="77" t="s">
        <v>261</v>
      </c>
      <c r="H657" t="s">
        <v>6787</v>
      </c>
      <c r="I657" t="s">
        <v>4145</v>
      </c>
      <c r="J657" t="s">
        <v>3262</v>
      </c>
      <c r="K657" t="s">
        <v>5124</v>
      </c>
      <c r="L657" t="s">
        <v>7329</v>
      </c>
      <c r="M657" t="s">
        <v>3152</v>
      </c>
      <c r="N657" t="s">
        <v>6972</v>
      </c>
      <c r="O657" t="s">
        <v>7330</v>
      </c>
      <c r="P657" t="s">
        <v>7331</v>
      </c>
      <c r="Q657" t="s">
        <v>1327</v>
      </c>
      <c r="R657" s="77" t="s">
        <v>2618</v>
      </c>
      <c r="S657">
        <v>371</v>
      </c>
      <c r="T657" t="s">
        <v>1838</v>
      </c>
      <c r="U657" t="s">
        <v>5062</v>
      </c>
      <c r="V657">
        <v>9133</v>
      </c>
      <c r="W657" t="s">
        <v>1429</v>
      </c>
      <c r="X657" t="s">
        <v>109</v>
      </c>
      <c r="Y657" t="s">
        <v>109</v>
      </c>
      <c r="Z657" s="77" t="s">
        <v>239</v>
      </c>
      <c r="AA657" s="79">
        <v>1100</v>
      </c>
      <c r="AB657" s="79" t="s">
        <v>237</v>
      </c>
      <c r="AC657" t="s">
        <v>118</v>
      </c>
      <c r="AD657" s="77" t="s">
        <v>118</v>
      </c>
      <c r="AE657" t="s">
        <v>118</v>
      </c>
      <c r="AF657" t="s">
        <v>118</v>
      </c>
      <c r="AG657" t="s">
        <v>118</v>
      </c>
      <c r="AH657" t="s">
        <v>118</v>
      </c>
      <c r="AI657" t="s">
        <v>118</v>
      </c>
    </row>
    <row r="658" spans="1:35">
      <c r="A658">
        <v>917</v>
      </c>
      <c r="B658" t="s">
        <v>220</v>
      </c>
      <c r="C658">
        <v>28634682</v>
      </c>
      <c r="D658">
        <v>28634683</v>
      </c>
      <c r="E658" t="s">
        <v>7332</v>
      </c>
      <c r="F658" t="s">
        <v>243</v>
      </c>
      <c r="G658" s="77" t="s">
        <v>222</v>
      </c>
      <c r="H658" t="s">
        <v>7307</v>
      </c>
      <c r="I658" t="s">
        <v>2897</v>
      </c>
      <c r="J658" t="s">
        <v>7333</v>
      </c>
      <c r="K658" t="s">
        <v>7334</v>
      </c>
      <c r="L658" t="s">
        <v>6220</v>
      </c>
      <c r="M658" t="s">
        <v>7297</v>
      </c>
      <c r="N658" t="s">
        <v>5128</v>
      </c>
      <c r="O658" t="s">
        <v>7335</v>
      </c>
      <c r="P658" t="s">
        <v>7336</v>
      </c>
      <c r="Q658" t="s">
        <v>7337</v>
      </c>
      <c r="R658" s="77" t="s">
        <v>3901</v>
      </c>
      <c r="S658">
        <v>369</v>
      </c>
      <c r="T658" t="s">
        <v>273</v>
      </c>
      <c r="U658" t="s">
        <v>5072</v>
      </c>
      <c r="V658">
        <v>0</v>
      </c>
      <c r="W658" t="s">
        <v>1541</v>
      </c>
      <c r="X658" t="s">
        <v>109</v>
      </c>
      <c r="Y658" t="s">
        <v>109</v>
      </c>
      <c r="Z658" s="77" t="s">
        <v>257</v>
      </c>
      <c r="AA658" s="79">
        <v>1110</v>
      </c>
      <c r="AB658" s="79" t="s">
        <v>237</v>
      </c>
      <c r="AC658" t="s">
        <v>118</v>
      </c>
      <c r="AD658" s="77" t="s">
        <v>118</v>
      </c>
      <c r="AE658" t="s">
        <v>118</v>
      </c>
      <c r="AF658" t="s">
        <v>118</v>
      </c>
      <c r="AG658" t="s">
        <v>118</v>
      </c>
      <c r="AH658" t="s">
        <v>118</v>
      </c>
      <c r="AI658" t="s">
        <v>118</v>
      </c>
    </row>
    <row r="659" spans="1:35">
      <c r="A659">
        <v>918</v>
      </c>
      <c r="B659" t="s">
        <v>66</v>
      </c>
      <c r="C659">
        <v>28731826</v>
      </c>
      <c r="D659">
        <v>28731827</v>
      </c>
      <c r="E659" t="s">
        <v>7338</v>
      </c>
      <c r="F659" t="s">
        <v>243</v>
      </c>
      <c r="G659" s="77" t="s">
        <v>261</v>
      </c>
      <c r="H659" t="s">
        <v>7339</v>
      </c>
      <c r="I659" t="s">
        <v>7340</v>
      </c>
      <c r="J659" t="s">
        <v>3254</v>
      </c>
      <c r="K659" t="s">
        <v>3541</v>
      </c>
      <c r="L659" t="s">
        <v>7341</v>
      </c>
      <c r="M659" t="s">
        <v>7342</v>
      </c>
      <c r="N659" t="s">
        <v>7343</v>
      </c>
      <c r="O659" t="s">
        <v>2830</v>
      </c>
      <c r="P659" t="s">
        <v>3676</v>
      </c>
      <c r="Q659" t="s">
        <v>818</v>
      </c>
      <c r="R659" s="77" t="s">
        <v>7344</v>
      </c>
      <c r="S659">
        <v>367</v>
      </c>
      <c r="T659" t="s">
        <v>68</v>
      </c>
      <c r="U659" t="s">
        <v>5062</v>
      </c>
      <c r="V659">
        <v>346</v>
      </c>
      <c r="W659" t="s">
        <v>451</v>
      </c>
      <c r="X659" t="s">
        <v>109</v>
      </c>
      <c r="Y659" t="s">
        <v>109</v>
      </c>
      <c r="Z659" s="77" t="s">
        <v>239</v>
      </c>
      <c r="AA659" s="79">
        <v>777</v>
      </c>
      <c r="AB659" s="79" t="s">
        <v>237</v>
      </c>
      <c r="AC659" t="s">
        <v>118</v>
      </c>
      <c r="AD659" s="77" t="s">
        <v>118</v>
      </c>
      <c r="AE659" t="s">
        <v>118</v>
      </c>
      <c r="AF659" t="s">
        <v>118</v>
      </c>
      <c r="AG659" t="s">
        <v>7345</v>
      </c>
      <c r="AH659" t="s">
        <v>118</v>
      </c>
      <c r="AI659" t="s">
        <v>7346</v>
      </c>
    </row>
    <row r="660" spans="1:35">
      <c r="A660">
        <v>920</v>
      </c>
      <c r="B660" t="s">
        <v>220</v>
      </c>
      <c r="C660">
        <v>32135083</v>
      </c>
      <c r="D660">
        <v>32135084</v>
      </c>
      <c r="E660" t="s">
        <v>7347</v>
      </c>
      <c r="F660" t="s">
        <v>222</v>
      </c>
      <c r="G660" s="77" t="s">
        <v>243</v>
      </c>
      <c r="H660" t="s">
        <v>1424</v>
      </c>
      <c r="I660" t="s">
        <v>7348</v>
      </c>
      <c r="J660" t="s">
        <v>7349</v>
      </c>
      <c r="K660" t="s">
        <v>7350</v>
      </c>
      <c r="L660" t="s">
        <v>429</v>
      </c>
      <c r="M660" t="s">
        <v>7351</v>
      </c>
      <c r="N660" t="s">
        <v>1538</v>
      </c>
      <c r="O660" t="s">
        <v>7188</v>
      </c>
      <c r="P660" t="s">
        <v>1441</v>
      </c>
      <c r="Q660" t="s">
        <v>7352</v>
      </c>
      <c r="R660" s="77" t="s">
        <v>7353</v>
      </c>
      <c r="S660">
        <v>367</v>
      </c>
      <c r="T660" t="s">
        <v>235</v>
      </c>
      <c r="U660" t="s">
        <v>5072</v>
      </c>
      <c r="V660">
        <v>2</v>
      </c>
      <c r="W660" t="s">
        <v>494</v>
      </c>
      <c r="X660" t="s">
        <v>109</v>
      </c>
      <c r="Y660" t="s">
        <v>109</v>
      </c>
      <c r="Z660" s="77" t="s">
        <v>257</v>
      </c>
      <c r="AA660" s="79">
        <v>387</v>
      </c>
      <c r="AB660" s="79" t="s">
        <v>237</v>
      </c>
      <c r="AC660" t="s">
        <v>118</v>
      </c>
      <c r="AD660" s="77" t="s">
        <v>118</v>
      </c>
      <c r="AE660" t="s">
        <v>118</v>
      </c>
      <c r="AF660" t="s">
        <v>118</v>
      </c>
      <c r="AG660" t="s">
        <v>118</v>
      </c>
      <c r="AH660" t="s">
        <v>118</v>
      </c>
      <c r="AI660" t="s">
        <v>118</v>
      </c>
    </row>
    <row r="661" spans="1:35">
      <c r="A661">
        <v>921</v>
      </c>
      <c r="B661" t="s">
        <v>182</v>
      </c>
      <c r="C661">
        <v>69385449</v>
      </c>
      <c r="D661">
        <v>69385450</v>
      </c>
      <c r="E661" t="s">
        <v>7354</v>
      </c>
      <c r="F661" t="s">
        <v>261</v>
      </c>
      <c r="G661" s="77" t="s">
        <v>223</v>
      </c>
      <c r="H661" t="s">
        <v>7069</v>
      </c>
      <c r="I661" t="s">
        <v>3462</v>
      </c>
      <c r="J661" t="s">
        <v>640</v>
      </c>
      <c r="K661" t="s">
        <v>7355</v>
      </c>
      <c r="L661" t="s">
        <v>7356</v>
      </c>
      <c r="M661" t="s">
        <v>4414</v>
      </c>
      <c r="N661" t="s">
        <v>6755</v>
      </c>
      <c r="O661" t="s">
        <v>885</v>
      </c>
      <c r="P661" t="s">
        <v>6924</v>
      </c>
      <c r="Q661" t="s">
        <v>909</v>
      </c>
      <c r="R661" s="77" t="s">
        <v>7357</v>
      </c>
      <c r="S661">
        <v>365</v>
      </c>
      <c r="T661" t="s">
        <v>520</v>
      </c>
      <c r="U661" t="s">
        <v>5062</v>
      </c>
      <c r="V661">
        <v>1</v>
      </c>
      <c r="W661" t="s">
        <v>1131</v>
      </c>
      <c r="X661" t="s">
        <v>109</v>
      </c>
      <c r="Y661" t="s">
        <v>109</v>
      </c>
      <c r="Z661" s="77" t="s">
        <v>257</v>
      </c>
      <c r="AA661" s="79">
        <v>246</v>
      </c>
      <c r="AB661" s="79" t="s">
        <v>237</v>
      </c>
      <c r="AC661" t="s">
        <v>118</v>
      </c>
      <c r="AD661" s="77" t="s">
        <v>118</v>
      </c>
      <c r="AE661" t="s">
        <v>118</v>
      </c>
      <c r="AF661" t="s">
        <v>118</v>
      </c>
      <c r="AG661" t="s">
        <v>118</v>
      </c>
      <c r="AH661" t="s">
        <v>118</v>
      </c>
      <c r="AI661" t="s">
        <v>118</v>
      </c>
    </row>
    <row r="662" spans="1:35">
      <c r="A662">
        <v>923</v>
      </c>
      <c r="B662" t="s">
        <v>155</v>
      </c>
      <c r="C662">
        <v>8022938</v>
      </c>
      <c r="D662">
        <v>8022939</v>
      </c>
      <c r="E662" t="s">
        <v>7358</v>
      </c>
      <c r="F662" t="s">
        <v>243</v>
      </c>
      <c r="G662" s="77" t="s">
        <v>223</v>
      </c>
      <c r="H662" t="s">
        <v>232</v>
      </c>
      <c r="I662" t="s">
        <v>7359</v>
      </c>
      <c r="J662" t="s">
        <v>7360</v>
      </c>
      <c r="K662" t="s">
        <v>7361</v>
      </c>
      <c r="L662" t="s">
        <v>4823</v>
      </c>
      <c r="M662" t="s">
        <v>7362</v>
      </c>
      <c r="N662" t="s">
        <v>7259</v>
      </c>
      <c r="O662" t="s">
        <v>5570</v>
      </c>
      <c r="P662" t="s">
        <v>7363</v>
      </c>
      <c r="Q662" t="s">
        <v>6806</v>
      </c>
      <c r="R662" s="77" t="s">
        <v>6368</v>
      </c>
      <c r="S662">
        <v>364</v>
      </c>
      <c r="T662" t="s">
        <v>235</v>
      </c>
      <c r="U662" t="s">
        <v>5072</v>
      </c>
      <c r="V662">
        <v>0</v>
      </c>
      <c r="W662" t="s">
        <v>1245</v>
      </c>
      <c r="X662" t="s">
        <v>109</v>
      </c>
      <c r="Y662" t="s">
        <v>109</v>
      </c>
      <c r="Z662" s="77" t="s">
        <v>239</v>
      </c>
      <c r="AA662" s="79">
        <v>1194</v>
      </c>
      <c r="AB662" s="79" t="s">
        <v>237</v>
      </c>
      <c r="AC662" t="s">
        <v>118</v>
      </c>
      <c r="AD662" s="77" t="s">
        <v>118</v>
      </c>
      <c r="AE662" t="s">
        <v>118</v>
      </c>
      <c r="AF662" t="s">
        <v>118</v>
      </c>
      <c r="AG662" t="s">
        <v>7364</v>
      </c>
      <c r="AH662" t="s">
        <v>118</v>
      </c>
      <c r="AI662" t="s">
        <v>7365</v>
      </c>
    </row>
    <row r="663" spans="1:35">
      <c r="A663">
        <v>925</v>
      </c>
      <c r="B663" t="s">
        <v>220</v>
      </c>
      <c r="C663">
        <v>37133537</v>
      </c>
      <c r="D663">
        <v>37133538</v>
      </c>
      <c r="E663" t="s">
        <v>7366</v>
      </c>
      <c r="F663" t="s">
        <v>243</v>
      </c>
      <c r="G663" s="77" t="s">
        <v>261</v>
      </c>
      <c r="H663" t="s">
        <v>7367</v>
      </c>
      <c r="I663" t="s">
        <v>429</v>
      </c>
      <c r="J663" t="s">
        <v>7368</v>
      </c>
      <c r="K663" t="s">
        <v>7369</v>
      </c>
      <c r="L663" t="s">
        <v>1142</v>
      </c>
      <c r="M663" t="s">
        <v>7370</v>
      </c>
      <c r="N663" t="s">
        <v>7371</v>
      </c>
      <c r="O663" t="s">
        <v>7372</v>
      </c>
      <c r="P663" t="s">
        <v>7373</v>
      </c>
      <c r="Q663" t="s">
        <v>2304</v>
      </c>
      <c r="R663" s="77" t="s">
        <v>7374</v>
      </c>
      <c r="S663">
        <v>363</v>
      </c>
      <c r="T663" t="s">
        <v>520</v>
      </c>
      <c r="U663" t="s">
        <v>5072</v>
      </c>
      <c r="V663">
        <v>0</v>
      </c>
      <c r="W663" t="s">
        <v>1541</v>
      </c>
      <c r="X663" t="s">
        <v>109</v>
      </c>
      <c r="Y663" t="s">
        <v>109</v>
      </c>
      <c r="Z663" s="77" t="s">
        <v>239</v>
      </c>
      <c r="AA663" s="79">
        <v>1015</v>
      </c>
      <c r="AB663" s="79" t="s">
        <v>237</v>
      </c>
      <c r="AC663" t="s">
        <v>118</v>
      </c>
      <c r="AD663" s="77" t="s">
        <v>118</v>
      </c>
      <c r="AE663" t="s">
        <v>118</v>
      </c>
      <c r="AF663" t="s">
        <v>118</v>
      </c>
      <c r="AG663" t="s">
        <v>118</v>
      </c>
      <c r="AH663" t="s">
        <v>118</v>
      </c>
      <c r="AI663" t="s">
        <v>118</v>
      </c>
    </row>
    <row r="664" spans="1:35">
      <c r="A664">
        <v>926</v>
      </c>
      <c r="B664" t="s">
        <v>482</v>
      </c>
      <c r="C664">
        <v>22899184</v>
      </c>
      <c r="D664">
        <v>22899185</v>
      </c>
      <c r="E664" t="s">
        <v>7375</v>
      </c>
      <c r="F664" t="s">
        <v>243</v>
      </c>
      <c r="G664" s="77" t="s">
        <v>223</v>
      </c>
      <c r="H664" t="s">
        <v>1614</v>
      </c>
      <c r="I664" t="s">
        <v>7376</v>
      </c>
      <c r="J664" t="s">
        <v>7377</v>
      </c>
      <c r="K664" t="s">
        <v>7378</v>
      </c>
      <c r="L664" t="s">
        <v>444</v>
      </c>
      <c r="M664" t="s">
        <v>6066</v>
      </c>
      <c r="N664" t="s">
        <v>7379</v>
      </c>
      <c r="O664" t="s">
        <v>1452</v>
      </c>
      <c r="P664" t="s">
        <v>7380</v>
      </c>
      <c r="Q664" t="s">
        <v>7381</v>
      </c>
      <c r="R664" s="77" t="s">
        <v>7382</v>
      </c>
      <c r="S664">
        <v>363</v>
      </c>
      <c r="T664" t="s">
        <v>1838</v>
      </c>
      <c r="U664" t="s">
        <v>5062</v>
      </c>
      <c r="V664">
        <v>45</v>
      </c>
      <c r="W664" t="s">
        <v>1194</v>
      </c>
      <c r="X664" t="s">
        <v>109</v>
      </c>
      <c r="Y664" t="s">
        <v>109</v>
      </c>
      <c r="Z664" s="77" t="s">
        <v>239</v>
      </c>
      <c r="AA664" s="79">
        <v>795</v>
      </c>
      <c r="AB664" s="79" t="s">
        <v>237</v>
      </c>
      <c r="AC664" t="s">
        <v>118</v>
      </c>
      <c r="AD664" s="77" t="s">
        <v>118</v>
      </c>
      <c r="AE664" t="s">
        <v>118</v>
      </c>
      <c r="AF664" t="s">
        <v>118</v>
      </c>
      <c r="AG664" t="s">
        <v>118</v>
      </c>
      <c r="AH664" t="s">
        <v>118</v>
      </c>
      <c r="AI664" t="s">
        <v>7383</v>
      </c>
    </row>
    <row r="665" spans="1:35">
      <c r="A665">
        <v>927</v>
      </c>
      <c r="B665" t="s">
        <v>155</v>
      </c>
      <c r="C665">
        <v>74158743</v>
      </c>
      <c r="D665">
        <v>74158744</v>
      </c>
      <c r="E665" t="s">
        <v>7384</v>
      </c>
      <c r="F665" t="s">
        <v>261</v>
      </c>
      <c r="G665" s="77" t="s">
        <v>222</v>
      </c>
      <c r="H665" t="s">
        <v>818</v>
      </c>
      <c r="I665" t="s">
        <v>7385</v>
      </c>
      <c r="J665" t="s">
        <v>1448</v>
      </c>
      <c r="K665" t="s">
        <v>600</v>
      </c>
      <c r="L665" t="s">
        <v>3847</v>
      </c>
      <c r="M665" t="s">
        <v>3163</v>
      </c>
      <c r="N665" t="s">
        <v>7386</v>
      </c>
      <c r="O665" t="s">
        <v>2123</v>
      </c>
      <c r="P665" t="s">
        <v>3237</v>
      </c>
      <c r="Q665" t="s">
        <v>1537</v>
      </c>
      <c r="R665" s="77" t="s">
        <v>7387</v>
      </c>
      <c r="S665">
        <v>363</v>
      </c>
      <c r="T665" t="s">
        <v>520</v>
      </c>
      <c r="U665" t="s">
        <v>5062</v>
      </c>
      <c r="V665">
        <v>4482</v>
      </c>
      <c r="W665" t="s">
        <v>1157</v>
      </c>
      <c r="X665" t="s">
        <v>109</v>
      </c>
      <c r="Y665" t="s">
        <v>109</v>
      </c>
      <c r="Z665" s="77" t="s">
        <v>239</v>
      </c>
      <c r="AA665" s="79">
        <v>813</v>
      </c>
      <c r="AB665" s="79" t="s">
        <v>237</v>
      </c>
      <c r="AC665" t="s">
        <v>118</v>
      </c>
      <c r="AD665" s="77" t="s">
        <v>118</v>
      </c>
      <c r="AE665" t="s">
        <v>118</v>
      </c>
      <c r="AF665" t="s">
        <v>118</v>
      </c>
      <c r="AG665" t="s">
        <v>118</v>
      </c>
      <c r="AH665" t="s">
        <v>118</v>
      </c>
      <c r="AI665" t="s">
        <v>118</v>
      </c>
    </row>
    <row r="666" spans="1:35">
      <c r="A666">
        <v>928</v>
      </c>
      <c r="B666" t="s">
        <v>147</v>
      </c>
      <c r="C666">
        <v>79892697</v>
      </c>
      <c r="D666">
        <v>79892698</v>
      </c>
      <c r="E666" t="s">
        <v>7388</v>
      </c>
      <c r="F666" t="s">
        <v>261</v>
      </c>
      <c r="G666" s="77" t="s">
        <v>223</v>
      </c>
      <c r="H666" t="s">
        <v>7389</v>
      </c>
      <c r="I666" t="s">
        <v>7390</v>
      </c>
      <c r="J666" t="s">
        <v>7391</v>
      </c>
      <c r="K666" t="s">
        <v>7392</v>
      </c>
      <c r="L666" t="s">
        <v>7393</v>
      </c>
      <c r="M666" t="s">
        <v>7394</v>
      </c>
      <c r="N666" t="s">
        <v>7395</v>
      </c>
      <c r="O666" t="s">
        <v>7396</v>
      </c>
      <c r="P666" t="s">
        <v>7397</v>
      </c>
      <c r="Q666" t="s">
        <v>7398</v>
      </c>
      <c r="R666" s="77" t="s">
        <v>7399</v>
      </c>
      <c r="S666">
        <v>363</v>
      </c>
      <c r="T666" t="s">
        <v>68</v>
      </c>
      <c r="U666" t="s">
        <v>5062</v>
      </c>
      <c r="V666">
        <v>2374</v>
      </c>
      <c r="W666" t="s">
        <v>1131</v>
      </c>
      <c r="X666" t="s">
        <v>109</v>
      </c>
      <c r="Y666" t="s">
        <v>109</v>
      </c>
      <c r="Z666" s="77" t="s">
        <v>257</v>
      </c>
      <c r="AA666" s="79">
        <v>1235</v>
      </c>
      <c r="AB666" s="79" t="s">
        <v>237</v>
      </c>
      <c r="AC666" t="s">
        <v>118</v>
      </c>
      <c r="AD666" s="77" t="s">
        <v>118</v>
      </c>
      <c r="AE666" t="s">
        <v>118</v>
      </c>
      <c r="AF666" t="s">
        <v>118</v>
      </c>
      <c r="AG666" t="s">
        <v>118</v>
      </c>
      <c r="AH666" t="s">
        <v>118</v>
      </c>
      <c r="AI666" t="s">
        <v>118</v>
      </c>
    </row>
    <row r="667" spans="1:35">
      <c r="A667">
        <v>929</v>
      </c>
      <c r="B667" t="s">
        <v>482</v>
      </c>
      <c r="C667">
        <v>91922288</v>
      </c>
      <c r="D667">
        <v>91922289</v>
      </c>
      <c r="E667" t="s">
        <v>7400</v>
      </c>
      <c r="F667" t="s">
        <v>222</v>
      </c>
      <c r="G667" s="77" t="s">
        <v>243</v>
      </c>
      <c r="H667" t="s">
        <v>7401</v>
      </c>
      <c r="I667" t="s">
        <v>7402</v>
      </c>
      <c r="J667" t="s">
        <v>7403</v>
      </c>
      <c r="K667" t="s">
        <v>7404</v>
      </c>
      <c r="L667" t="s">
        <v>7405</v>
      </c>
      <c r="M667" t="s">
        <v>7406</v>
      </c>
      <c r="N667" t="s">
        <v>7407</v>
      </c>
      <c r="O667" t="s">
        <v>789</v>
      </c>
      <c r="P667" t="s">
        <v>7408</v>
      </c>
      <c r="Q667" t="s">
        <v>7409</v>
      </c>
      <c r="R667" s="77" t="s">
        <v>7410</v>
      </c>
      <c r="S667">
        <v>362</v>
      </c>
      <c r="T667" t="s">
        <v>520</v>
      </c>
      <c r="U667" t="s">
        <v>5062</v>
      </c>
      <c r="V667">
        <v>6027</v>
      </c>
      <c r="W667" t="s">
        <v>791</v>
      </c>
      <c r="X667" t="s">
        <v>109</v>
      </c>
      <c r="Y667" t="s">
        <v>109</v>
      </c>
      <c r="Z667" s="77" t="s">
        <v>257</v>
      </c>
      <c r="AA667" s="79">
        <v>734</v>
      </c>
      <c r="AB667" s="79" t="s">
        <v>237</v>
      </c>
      <c r="AC667" t="s">
        <v>118</v>
      </c>
      <c r="AD667" s="77" t="s">
        <v>118</v>
      </c>
      <c r="AE667" t="s">
        <v>118</v>
      </c>
      <c r="AF667" t="s">
        <v>118</v>
      </c>
      <c r="AG667" t="s">
        <v>118</v>
      </c>
      <c r="AH667" t="s">
        <v>118</v>
      </c>
      <c r="AI667" t="s">
        <v>118</v>
      </c>
    </row>
    <row r="668" spans="1:35">
      <c r="A668">
        <v>930</v>
      </c>
      <c r="B668" t="s">
        <v>155</v>
      </c>
      <c r="C668">
        <v>146667032</v>
      </c>
      <c r="D668">
        <v>146667033</v>
      </c>
      <c r="E668" t="s">
        <v>7411</v>
      </c>
      <c r="F668" t="s">
        <v>243</v>
      </c>
      <c r="G668" s="77" t="s">
        <v>222</v>
      </c>
      <c r="H668" t="s">
        <v>7412</v>
      </c>
      <c r="I668" t="s">
        <v>7413</v>
      </c>
      <c r="J668" t="s">
        <v>7414</v>
      </c>
      <c r="K668" t="s">
        <v>7415</v>
      </c>
      <c r="L668" t="s">
        <v>7416</v>
      </c>
      <c r="M668" t="s">
        <v>7417</v>
      </c>
      <c r="N668" t="s">
        <v>2593</v>
      </c>
      <c r="O668" t="s">
        <v>7418</v>
      </c>
      <c r="P668" t="s">
        <v>7419</v>
      </c>
      <c r="Q668" t="s">
        <v>7420</v>
      </c>
      <c r="R668" s="77" t="s">
        <v>7421</v>
      </c>
      <c r="S668">
        <v>362</v>
      </c>
      <c r="T668" t="s">
        <v>520</v>
      </c>
      <c r="U668" t="s">
        <v>5072</v>
      </c>
      <c r="V668">
        <v>5</v>
      </c>
      <c r="W668" t="s">
        <v>1245</v>
      </c>
      <c r="X668" t="s">
        <v>109</v>
      </c>
      <c r="Y668" t="s">
        <v>109</v>
      </c>
      <c r="Z668" s="77" t="s">
        <v>257</v>
      </c>
      <c r="AA668" s="79">
        <v>551</v>
      </c>
      <c r="AB668" s="79" t="s">
        <v>237</v>
      </c>
      <c r="AC668" t="s">
        <v>118</v>
      </c>
      <c r="AD668" s="77" t="s">
        <v>118</v>
      </c>
      <c r="AE668" t="s">
        <v>118</v>
      </c>
      <c r="AF668" t="s">
        <v>118</v>
      </c>
      <c r="AG668" t="s">
        <v>118</v>
      </c>
      <c r="AH668" t="s">
        <v>118</v>
      </c>
      <c r="AI668" t="s">
        <v>118</v>
      </c>
    </row>
    <row r="669" spans="1:35">
      <c r="A669">
        <v>931</v>
      </c>
      <c r="B669" t="s">
        <v>147</v>
      </c>
      <c r="C669">
        <v>10040544</v>
      </c>
      <c r="D669">
        <v>10040545</v>
      </c>
      <c r="E669" t="s">
        <v>7422</v>
      </c>
      <c r="F669" t="s">
        <v>223</v>
      </c>
      <c r="G669" s="77" t="s">
        <v>261</v>
      </c>
      <c r="H669" t="s">
        <v>7423</v>
      </c>
      <c r="I669" t="s">
        <v>7424</v>
      </c>
      <c r="J669" t="s">
        <v>1661</v>
      </c>
      <c r="K669" t="s">
        <v>7425</v>
      </c>
      <c r="L669" t="s">
        <v>7426</v>
      </c>
      <c r="M669" t="s">
        <v>762</v>
      </c>
      <c r="N669" t="s">
        <v>7427</v>
      </c>
      <c r="O669" t="s">
        <v>4968</v>
      </c>
      <c r="P669" t="s">
        <v>7428</v>
      </c>
      <c r="Q669" t="s">
        <v>7429</v>
      </c>
      <c r="R669" s="77" t="s">
        <v>7430</v>
      </c>
      <c r="S669">
        <v>362</v>
      </c>
      <c r="T669" t="s">
        <v>68</v>
      </c>
      <c r="U669" t="s">
        <v>5072</v>
      </c>
      <c r="V669">
        <v>1</v>
      </c>
      <c r="W669" t="s">
        <v>2902</v>
      </c>
      <c r="X669" t="s">
        <v>109</v>
      </c>
      <c r="Y669" t="s">
        <v>109</v>
      </c>
      <c r="Z669" s="77" t="s">
        <v>257</v>
      </c>
      <c r="AA669" s="79">
        <v>681</v>
      </c>
      <c r="AB669" s="79" t="s">
        <v>237</v>
      </c>
      <c r="AC669" t="s">
        <v>118</v>
      </c>
      <c r="AD669" s="77" t="s">
        <v>118</v>
      </c>
      <c r="AE669" t="s">
        <v>118</v>
      </c>
      <c r="AF669" t="s">
        <v>118</v>
      </c>
      <c r="AG669" t="s">
        <v>118</v>
      </c>
      <c r="AH669" t="s">
        <v>118</v>
      </c>
      <c r="AI669" t="s">
        <v>118</v>
      </c>
    </row>
    <row r="670" spans="1:35">
      <c r="A670">
        <v>932</v>
      </c>
      <c r="B670" t="s">
        <v>77</v>
      </c>
      <c r="C670">
        <v>91415150</v>
      </c>
      <c r="D670">
        <v>91415151</v>
      </c>
      <c r="E670" t="s">
        <v>7431</v>
      </c>
      <c r="F670" t="s">
        <v>243</v>
      </c>
      <c r="G670" s="77" t="s">
        <v>261</v>
      </c>
      <c r="H670" t="s">
        <v>7432</v>
      </c>
      <c r="I670" t="s">
        <v>7433</v>
      </c>
      <c r="J670" t="s">
        <v>7434</v>
      </c>
      <c r="K670" t="s">
        <v>7435</v>
      </c>
      <c r="L670" t="s">
        <v>7436</v>
      </c>
      <c r="M670" t="s">
        <v>2078</v>
      </c>
      <c r="N670" t="s">
        <v>7371</v>
      </c>
      <c r="O670" t="s">
        <v>1670</v>
      </c>
      <c r="P670" t="s">
        <v>7437</v>
      </c>
      <c r="Q670" t="s">
        <v>2984</v>
      </c>
      <c r="R670" s="77" t="s">
        <v>7438</v>
      </c>
      <c r="S670">
        <v>360</v>
      </c>
      <c r="T670" t="s">
        <v>520</v>
      </c>
      <c r="U670" t="s">
        <v>5062</v>
      </c>
      <c r="V670">
        <v>729</v>
      </c>
      <c r="W670" t="s">
        <v>995</v>
      </c>
      <c r="X670" t="s">
        <v>109</v>
      </c>
      <c r="Y670" t="s">
        <v>109</v>
      </c>
      <c r="Z670" s="77" t="s">
        <v>239</v>
      </c>
      <c r="AA670" s="79">
        <v>344</v>
      </c>
      <c r="AB670" s="79" t="s">
        <v>237</v>
      </c>
      <c r="AC670" t="s">
        <v>118</v>
      </c>
      <c r="AD670" s="77" t="s">
        <v>118</v>
      </c>
      <c r="AE670" t="s">
        <v>118</v>
      </c>
      <c r="AF670" t="s">
        <v>118</v>
      </c>
      <c r="AG670" t="s">
        <v>118</v>
      </c>
      <c r="AH670" t="s">
        <v>118</v>
      </c>
      <c r="AI670" t="s">
        <v>118</v>
      </c>
    </row>
    <row r="671" spans="1:35">
      <c r="A671">
        <v>933</v>
      </c>
      <c r="B671" t="s">
        <v>60</v>
      </c>
      <c r="C671">
        <v>56362334</v>
      </c>
      <c r="D671">
        <v>56362335</v>
      </c>
      <c r="E671" t="s">
        <v>7439</v>
      </c>
      <c r="F671" t="s">
        <v>243</v>
      </c>
      <c r="G671" s="77" t="s">
        <v>222</v>
      </c>
      <c r="H671" t="s">
        <v>7440</v>
      </c>
      <c r="I671" t="s">
        <v>7441</v>
      </c>
      <c r="J671" t="s">
        <v>7442</v>
      </c>
      <c r="K671" t="s">
        <v>7443</v>
      </c>
      <c r="L671" t="s">
        <v>7444</v>
      </c>
      <c r="M671" t="s">
        <v>7445</v>
      </c>
      <c r="N671" t="s">
        <v>7446</v>
      </c>
      <c r="O671" t="s">
        <v>7138</v>
      </c>
      <c r="P671" t="s">
        <v>7447</v>
      </c>
      <c r="Q671" t="s">
        <v>7448</v>
      </c>
      <c r="R671" s="77" t="s">
        <v>7449</v>
      </c>
      <c r="S671">
        <v>359</v>
      </c>
      <c r="T671" t="s">
        <v>273</v>
      </c>
      <c r="U671" t="s">
        <v>5072</v>
      </c>
      <c r="V671">
        <v>1</v>
      </c>
      <c r="W671" t="s">
        <v>915</v>
      </c>
      <c r="X671" t="s">
        <v>109</v>
      </c>
      <c r="Y671" t="s">
        <v>109</v>
      </c>
      <c r="Z671" s="77" t="s">
        <v>257</v>
      </c>
      <c r="AA671" s="79">
        <v>468</v>
      </c>
      <c r="AB671" s="79" t="s">
        <v>237</v>
      </c>
      <c r="AC671" t="s">
        <v>118</v>
      </c>
      <c r="AD671" s="77" t="s">
        <v>118</v>
      </c>
      <c r="AE671" t="s">
        <v>118</v>
      </c>
      <c r="AF671" t="s">
        <v>118</v>
      </c>
      <c r="AG671" t="s">
        <v>118</v>
      </c>
      <c r="AH671" t="s">
        <v>118</v>
      </c>
      <c r="AI671" t="s">
        <v>118</v>
      </c>
    </row>
    <row r="672" spans="1:35">
      <c r="A672">
        <v>934</v>
      </c>
      <c r="B672" t="s">
        <v>155</v>
      </c>
      <c r="C672">
        <v>78851018</v>
      </c>
      <c r="D672">
        <v>78851019</v>
      </c>
      <c r="E672" t="s">
        <v>7450</v>
      </c>
      <c r="F672" t="s">
        <v>261</v>
      </c>
      <c r="G672" s="77" t="s">
        <v>222</v>
      </c>
      <c r="H672" t="s">
        <v>1661</v>
      </c>
      <c r="I672" t="s">
        <v>1102</v>
      </c>
      <c r="J672" t="s">
        <v>7451</v>
      </c>
      <c r="K672" t="s">
        <v>7452</v>
      </c>
      <c r="L672" t="s">
        <v>1094</v>
      </c>
      <c r="M672" t="s">
        <v>316</v>
      </c>
      <c r="N672" t="s">
        <v>7453</v>
      </c>
      <c r="O672" t="s">
        <v>7454</v>
      </c>
      <c r="P672" t="s">
        <v>7455</v>
      </c>
      <c r="Q672" t="s">
        <v>7456</v>
      </c>
      <c r="R672" s="77" t="s">
        <v>1441</v>
      </c>
      <c r="S672">
        <v>358</v>
      </c>
      <c r="T672" t="s">
        <v>273</v>
      </c>
      <c r="U672" t="s">
        <v>5062</v>
      </c>
      <c r="V672">
        <v>423</v>
      </c>
      <c r="W672" t="s">
        <v>3410</v>
      </c>
      <c r="X672" t="s">
        <v>109</v>
      </c>
      <c r="Y672" t="s">
        <v>109</v>
      </c>
      <c r="Z672" s="77" t="s">
        <v>239</v>
      </c>
      <c r="AA672" s="79">
        <v>621</v>
      </c>
      <c r="AB672" s="79" t="s">
        <v>206</v>
      </c>
      <c r="AC672" t="s">
        <v>7457</v>
      </c>
      <c r="AD672" s="77" t="s">
        <v>7458</v>
      </c>
      <c r="AE672" t="s">
        <v>118</v>
      </c>
      <c r="AF672" t="s">
        <v>118</v>
      </c>
      <c r="AG672" t="s">
        <v>118</v>
      </c>
      <c r="AH672" t="s">
        <v>118</v>
      </c>
      <c r="AI672" t="s">
        <v>118</v>
      </c>
    </row>
    <row r="673" spans="1:35">
      <c r="A673">
        <v>935</v>
      </c>
      <c r="B673" t="s">
        <v>454</v>
      </c>
      <c r="C673">
        <v>35792150</v>
      </c>
      <c r="D673">
        <v>35792151</v>
      </c>
      <c r="E673" t="s">
        <v>7459</v>
      </c>
      <c r="F673" t="s">
        <v>261</v>
      </c>
      <c r="G673" s="77" t="s">
        <v>243</v>
      </c>
      <c r="H673" t="s">
        <v>369</v>
      </c>
      <c r="I673" t="s">
        <v>7460</v>
      </c>
      <c r="J673" t="s">
        <v>7461</v>
      </c>
      <c r="K673" t="s">
        <v>7462</v>
      </c>
      <c r="L673" t="s">
        <v>7463</v>
      </c>
      <c r="M673" t="s">
        <v>7464</v>
      </c>
      <c r="N673" t="s">
        <v>7465</v>
      </c>
      <c r="O673" t="s">
        <v>302</v>
      </c>
      <c r="P673" t="s">
        <v>7466</v>
      </c>
      <c r="Q673" t="s">
        <v>7467</v>
      </c>
      <c r="R673" s="77" t="s">
        <v>7468</v>
      </c>
      <c r="S673">
        <v>358</v>
      </c>
      <c r="T673" t="s">
        <v>68</v>
      </c>
      <c r="U673" t="s">
        <v>5062</v>
      </c>
      <c r="V673">
        <v>1</v>
      </c>
      <c r="W673" t="s">
        <v>1157</v>
      </c>
      <c r="X673" t="s">
        <v>109</v>
      </c>
      <c r="Y673" t="s">
        <v>109</v>
      </c>
      <c r="Z673" s="77" t="s">
        <v>239</v>
      </c>
      <c r="AA673" s="79">
        <v>1176</v>
      </c>
      <c r="AB673" s="79" t="s">
        <v>237</v>
      </c>
      <c r="AC673" t="s">
        <v>118</v>
      </c>
      <c r="AD673" s="77" t="s">
        <v>118</v>
      </c>
      <c r="AE673" t="s">
        <v>118</v>
      </c>
      <c r="AF673" t="s">
        <v>118</v>
      </c>
      <c r="AG673" t="s">
        <v>118</v>
      </c>
      <c r="AH673" t="s">
        <v>118</v>
      </c>
      <c r="AI673" t="s">
        <v>118</v>
      </c>
    </row>
    <row r="674" spans="1:35">
      <c r="A674">
        <v>936</v>
      </c>
      <c r="B674" t="s">
        <v>220</v>
      </c>
      <c r="C674">
        <v>130785874</v>
      </c>
      <c r="D674">
        <v>130785875</v>
      </c>
      <c r="E674" t="s">
        <v>7469</v>
      </c>
      <c r="F674" t="s">
        <v>243</v>
      </c>
      <c r="G674" s="77" t="s">
        <v>222</v>
      </c>
      <c r="H674" t="s">
        <v>7470</v>
      </c>
      <c r="I674" t="s">
        <v>7471</v>
      </c>
      <c r="J674" t="s">
        <v>7472</v>
      </c>
      <c r="K674" t="s">
        <v>1552</v>
      </c>
      <c r="L674" t="s">
        <v>7473</v>
      </c>
      <c r="M674" t="s">
        <v>3487</v>
      </c>
      <c r="N674" t="s">
        <v>7474</v>
      </c>
      <c r="O674" t="s">
        <v>2032</v>
      </c>
      <c r="P674" t="s">
        <v>1673</v>
      </c>
      <c r="Q674" t="s">
        <v>2298</v>
      </c>
      <c r="R674" s="77" t="s">
        <v>7475</v>
      </c>
      <c r="S674">
        <v>357</v>
      </c>
      <c r="T674" t="s">
        <v>235</v>
      </c>
      <c r="U674" t="s">
        <v>5062</v>
      </c>
      <c r="V674">
        <v>680</v>
      </c>
      <c r="W674" t="s">
        <v>1541</v>
      </c>
      <c r="X674" t="s">
        <v>109</v>
      </c>
      <c r="Y674" t="s">
        <v>109</v>
      </c>
      <c r="Z674" s="77" t="s">
        <v>257</v>
      </c>
      <c r="AA674" s="79">
        <v>811</v>
      </c>
      <c r="AB674" s="79" t="s">
        <v>206</v>
      </c>
      <c r="AC674" t="s">
        <v>7476</v>
      </c>
      <c r="AD674" s="77" t="s">
        <v>7477</v>
      </c>
      <c r="AE674" t="s">
        <v>118</v>
      </c>
      <c r="AF674" t="s">
        <v>118</v>
      </c>
      <c r="AG674" t="s">
        <v>118</v>
      </c>
      <c r="AH674" t="s">
        <v>118</v>
      </c>
      <c r="AI674" t="s">
        <v>118</v>
      </c>
    </row>
    <row r="675" spans="1:35">
      <c r="A675">
        <v>937</v>
      </c>
      <c r="B675" t="s">
        <v>116</v>
      </c>
      <c r="C675">
        <v>76857585</v>
      </c>
      <c r="D675">
        <v>76857586</v>
      </c>
      <c r="E675" t="s">
        <v>7478</v>
      </c>
      <c r="F675" t="s">
        <v>222</v>
      </c>
      <c r="G675" s="77" t="s">
        <v>243</v>
      </c>
      <c r="H675" t="s">
        <v>1861</v>
      </c>
      <c r="I675" t="s">
        <v>1643</v>
      </c>
      <c r="J675" t="s">
        <v>7479</v>
      </c>
      <c r="K675" t="s">
        <v>7480</v>
      </c>
      <c r="L675" t="s">
        <v>1196</v>
      </c>
      <c r="M675" t="s">
        <v>2957</v>
      </c>
      <c r="N675" t="s">
        <v>7481</v>
      </c>
      <c r="O675" t="s">
        <v>7482</v>
      </c>
      <c r="P675" t="s">
        <v>2966</v>
      </c>
      <c r="Q675" t="s">
        <v>7483</v>
      </c>
      <c r="R675" s="77" t="s">
        <v>3168</v>
      </c>
      <c r="S675">
        <v>357</v>
      </c>
      <c r="T675" t="s">
        <v>68</v>
      </c>
      <c r="U675" t="s">
        <v>5062</v>
      </c>
      <c r="V675">
        <v>844</v>
      </c>
      <c r="W675" t="s">
        <v>494</v>
      </c>
      <c r="X675" t="s">
        <v>109</v>
      </c>
      <c r="Y675" t="s">
        <v>109</v>
      </c>
      <c r="Z675" s="77" t="s">
        <v>257</v>
      </c>
      <c r="AA675" s="79">
        <v>942</v>
      </c>
      <c r="AB675" s="79" t="s">
        <v>237</v>
      </c>
      <c r="AC675" t="s">
        <v>118</v>
      </c>
      <c r="AD675" s="77" t="s">
        <v>118</v>
      </c>
      <c r="AE675" t="s">
        <v>118</v>
      </c>
      <c r="AF675" t="s">
        <v>118</v>
      </c>
      <c r="AG675" t="s">
        <v>118</v>
      </c>
      <c r="AH675" t="s">
        <v>118</v>
      </c>
      <c r="AI675" t="s">
        <v>118</v>
      </c>
    </row>
    <row r="676" spans="1:35">
      <c r="A676">
        <v>940</v>
      </c>
      <c r="B676" t="s">
        <v>143</v>
      </c>
      <c r="C676">
        <v>100576042</v>
      </c>
      <c r="D676">
        <v>100576043</v>
      </c>
      <c r="E676" t="s">
        <v>7484</v>
      </c>
      <c r="F676" t="s">
        <v>261</v>
      </c>
      <c r="G676" s="77" t="s">
        <v>223</v>
      </c>
      <c r="H676" t="s">
        <v>3175</v>
      </c>
      <c r="I676" t="s">
        <v>7485</v>
      </c>
      <c r="J676" t="s">
        <v>7486</v>
      </c>
      <c r="K676" t="s">
        <v>7487</v>
      </c>
      <c r="L676" t="s">
        <v>7488</v>
      </c>
      <c r="M676" t="s">
        <v>7489</v>
      </c>
      <c r="N676" t="s">
        <v>7490</v>
      </c>
      <c r="O676" t="s">
        <v>7491</v>
      </c>
      <c r="P676" t="s">
        <v>7492</v>
      </c>
      <c r="Q676" t="s">
        <v>7493</v>
      </c>
      <c r="R676" s="77" t="s">
        <v>3673</v>
      </c>
      <c r="S676">
        <v>353</v>
      </c>
      <c r="T676" t="s">
        <v>235</v>
      </c>
      <c r="U676" t="s">
        <v>5072</v>
      </c>
      <c r="V676">
        <v>4</v>
      </c>
      <c r="W676" t="s">
        <v>1131</v>
      </c>
      <c r="X676" t="s">
        <v>109</v>
      </c>
      <c r="Y676" t="s">
        <v>109</v>
      </c>
      <c r="Z676" s="77" t="s">
        <v>257</v>
      </c>
      <c r="AA676" s="79">
        <v>928</v>
      </c>
      <c r="AB676" s="79" t="s">
        <v>237</v>
      </c>
      <c r="AC676" t="s">
        <v>118</v>
      </c>
      <c r="AD676" s="77" t="s">
        <v>118</v>
      </c>
      <c r="AE676" t="s">
        <v>118</v>
      </c>
      <c r="AF676" t="s">
        <v>118</v>
      </c>
      <c r="AG676" t="s">
        <v>118</v>
      </c>
      <c r="AH676" t="s">
        <v>118</v>
      </c>
      <c r="AI676" t="s">
        <v>7494</v>
      </c>
    </row>
    <row r="677" spans="1:35">
      <c r="A677">
        <v>941</v>
      </c>
      <c r="B677" t="s">
        <v>482</v>
      </c>
      <c r="C677">
        <v>8549089</v>
      </c>
      <c r="D677">
        <v>8549090</v>
      </c>
      <c r="E677" t="s">
        <v>7495</v>
      </c>
      <c r="F677" t="s">
        <v>222</v>
      </c>
      <c r="G677" s="77" t="s">
        <v>223</v>
      </c>
      <c r="H677" t="s">
        <v>319</v>
      </c>
      <c r="I677" t="s">
        <v>7496</v>
      </c>
      <c r="J677" t="s">
        <v>7497</v>
      </c>
      <c r="K677" t="s">
        <v>2477</v>
      </c>
      <c r="L677" t="s">
        <v>7498</v>
      </c>
      <c r="M677" t="s">
        <v>6791</v>
      </c>
      <c r="N677" t="s">
        <v>7499</v>
      </c>
      <c r="O677" t="s">
        <v>7500</v>
      </c>
      <c r="P677" t="s">
        <v>7501</v>
      </c>
      <c r="Q677" t="s">
        <v>449</v>
      </c>
      <c r="R677" s="77" t="s">
        <v>7502</v>
      </c>
      <c r="S677">
        <v>352</v>
      </c>
      <c r="T677" t="s">
        <v>68</v>
      </c>
      <c r="U677" t="s">
        <v>5062</v>
      </c>
      <c r="V677">
        <v>750</v>
      </c>
      <c r="W677" t="s">
        <v>238</v>
      </c>
      <c r="X677" t="s">
        <v>109</v>
      </c>
      <c r="Y677" t="s">
        <v>109</v>
      </c>
      <c r="Z677" s="77" t="s">
        <v>239</v>
      </c>
      <c r="AA677" s="79">
        <v>27</v>
      </c>
      <c r="AB677" s="79" t="s">
        <v>237</v>
      </c>
      <c r="AC677" t="s">
        <v>118</v>
      </c>
      <c r="AD677" s="77" t="s">
        <v>118</v>
      </c>
      <c r="AE677" t="s">
        <v>118</v>
      </c>
      <c r="AF677" t="s">
        <v>118</v>
      </c>
      <c r="AG677" t="s">
        <v>7503</v>
      </c>
      <c r="AH677" t="s">
        <v>118</v>
      </c>
      <c r="AI677" t="s">
        <v>7504</v>
      </c>
    </row>
    <row r="678" spans="1:35">
      <c r="A678">
        <v>942</v>
      </c>
      <c r="B678" t="s">
        <v>766</v>
      </c>
      <c r="C678">
        <v>56966958</v>
      </c>
      <c r="D678">
        <v>56966959</v>
      </c>
      <c r="E678" t="s">
        <v>7505</v>
      </c>
      <c r="F678" t="s">
        <v>243</v>
      </c>
      <c r="G678" s="77" t="s">
        <v>222</v>
      </c>
      <c r="H678" t="s">
        <v>7506</v>
      </c>
      <c r="I678" t="s">
        <v>7507</v>
      </c>
      <c r="J678" t="s">
        <v>7508</v>
      </c>
      <c r="K678" t="s">
        <v>7509</v>
      </c>
      <c r="L678" t="s">
        <v>7510</v>
      </c>
      <c r="M678" t="s">
        <v>7511</v>
      </c>
      <c r="N678" t="s">
        <v>7512</v>
      </c>
      <c r="O678" t="s">
        <v>7513</v>
      </c>
      <c r="P678" t="s">
        <v>7514</v>
      </c>
      <c r="Q678" t="s">
        <v>7515</v>
      </c>
      <c r="R678" s="77" t="s">
        <v>7516</v>
      </c>
      <c r="S678">
        <v>351</v>
      </c>
      <c r="T678" t="s">
        <v>520</v>
      </c>
      <c r="U678" t="s">
        <v>5062</v>
      </c>
      <c r="V678">
        <v>1183</v>
      </c>
      <c r="W678" t="s">
        <v>1889</v>
      </c>
      <c r="X678" t="s">
        <v>61</v>
      </c>
      <c r="Y678" t="s">
        <v>109</v>
      </c>
      <c r="Z678" s="77" t="s">
        <v>257</v>
      </c>
      <c r="AA678" s="79">
        <v>943</v>
      </c>
      <c r="AB678" s="79" t="s">
        <v>237</v>
      </c>
      <c r="AC678" t="s">
        <v>118</v>
      </c>
      <c r="AD678" s="77" t="s">
        <v>118</v>
      </c>
      <c r="AE678" t="s">
        <v>118</v>
      </c>
      <c r="AF678" t="s">
        <v>118</v>
      </c>
      <c r="AG678" t="s">
        <v>7517</v>
      </c>
      <c r="AH678" t="s">
        <v>118</v>
      </c>
      <c r="AI678" t="s">
        <v>7518</v>
      </c>
    </row>
    <row r="679" spans="1:35">
      <c r="A679">
        <v>943</v>
      </c>
      <c r="B679" t="s">
        <v>147</v>
      </c>
      <c r="C679">
        <v>163256327</v>
      </c>
      <c r="D679">
        <v>163256328</v>
      </c>
      <c r="E679" t="s">
        <v>7519</v>
      </c>
      <c r="F679" t="s">
        <v>261</v>
      </c>
      <c r="G679" s="77" t="s">
        <v>222</v>
      </c>
      <c r="H679" t="s">
        <v>7520</v>
      </c>
      <c r="I679" t="s">
        <v>7521</v>
      </c>
      <c r="J679" t="s">
        <v>7522</v>
      </c>
      <c r="K679" t="s">
        <v>7523</v>
      </c>
      <c r="L679" t="s">
        <v>2206</v>
      </c>
      <c r="M679" t="s">
        <v>7524</v>
      </c>
      <c r="N679" t="s">
        <v>7525</v>
      </c>
      <c r="O679" t="s">
        <v>2686</v>
      </c>
      <c r="P679" t="s">
        <v>7029</v>
      </c>
      <c r="Q679" t="s">
        <v>2298</v>
      </c>
      <c r="R679" s="77" t="s">
        <v>7526</v>
      </c>
      <c r="S679">
        <v>351</v>
      </c>
      <c r="T679" t="s">
        <v>68</v>
      </c>
      <c r="U679" t="s">
        <v>5062</v>
      </c>
      <c r="V679">
        <v>102</v>
      </c>
      <c r="W679" t="s">
        <v>2751</v>
      </c>
      <c r="X679" t="s">
        <v>109</v>
      </c>
      <c r="Y679" t="s">
        <v>109</v>
      </c>
      <c r="Z679" s="77" t="s">
        <v>239</v>
      </c>
      <c r="AA679" s="79">
        <v>282</v>
      </c>
      <c r="AB679" s="79" t="s">
        <v>237</v>
      </c>
      <c r="AC679" t="s">
        <v>118</v>
      </c>
      <c r="AD679" s="77" t="s">
        <v>118</v>
      </c>
      <c r="AE679" t="s">
        <v>118</v>
      </c>
      <c r="AF679" t="s">
        <v>118</v>
      </c>
      <c r="AG679" t="s">
        <v>118</v>
      </c>
      <c r="AH679" t="s">
        <v>118</v>
      </c>
      <c r="AI679" t="s">
        <v>118</v>
      </c>
    </row>
    <row r="680" spans="1:35">
      <c r="A680">
        <v>944</v>
      </c>
      <c r="B680" t="s">
        <v>155</v>
      </c>
      <c r="C680">
        <v>136378812</v>
      </c>
      <c r="D680">
        <v>136378813</v>
      </c>
      <c r="E680" t="s">
        <v>7527</v>
      </c>
      <c r="F680" t="s">
        <v>222</v>
      </c>
      <c r="G680" s="77" t="s">
        <v>243</v>
      </c>
      <c r="H680" t="s">
        <v>7528</v>
      </c>
      <c r="I680" t="s">
        <v>7529</v>
      </c>
      <c r="J680" t="s">
        <v>4926</v>
      </c>
      <c r="K680" t="s">
        <v>6287</v>
      </c>
      <c r="L680" t="s">
        <v>6979</v>
      </c>
      <c r="M680" t="s">
        <v>7530</v>
      </c>
      <c r="N680" t="s">
        <v>7531</v>
      </c>
      <c r="O680" t="s">
        <v>7532</v>
      </c>
      <c r="P680" t="s">
        <v>7533</v>
      </c>
      <c r="Q680" t="s">
        <v>5128</v>
      </c>
      <c r="R680" s="77" t="s">
        <v>7534</v>
      </c>
      <c r="S680">
        <v>350</v>
      </c>
      <c r="T680" t="s">
        <v>520</v>
      </c>
      <c r="U680" t="s">
        <v>5072</v>
      </c>
      <c r="V680">
        <v>4</v>
      </c>
      <c r="W680" t="s">
        <v>521</v>
      </c>
      <c r="X680" t="s">
        <v>109</v>
      </c>
      <c r="Y680" t="s">
        <v>109</v>
      </c>
      <c r="Z680" s="77" t="s">
        <v>257</v>
      </c>
      <c r="AA680" s="79">
        <v>183</v>
      </c>
      <c r="AB680" s="79" t="s">
        <v>237</v>
      </c>
      <c r="AC680" t="s">
        <v>118</v>
      </c>
      <c r="AD680" s="77" t="s">
        <v>118</v>
      </c>
      <c r="AE680" t="s">
        <v>118</v>
      </c>
      <c r="AF680" t="s">
        <v>118</v>
      </c>
      <c r="AG680" t="s">
        <v>118</v>
      </c>
      <c r="AH680" t="s">
        <v>118</v>
      </c>
      <c r="AI680" t="s">
        <v>118</v>
      </c>
    </row>
    <row r="681" spans="1:35">
      <c r="A681">
        <v>945</v>
      </c>
      <c r="B681" t="s">
        <v>151</v>
      </c>
      <c r="C681">
        <v>69292638</v>
      </c>
      <c r="D681">
        <v>69292639</v>
      </c>
      <c r="E681" t="s">
        <v>7535</v>
      </c>
      <c r="F681" t="s">
        <v>261</v>
      </c>
      <c r="G681" s="77" t="s">
        <v>243</v>
      </c>
      <c r="H681" t="s">
        <v>7536</v>
      </c>
      <c r="I681" t="s">
        <v>7353</v>
      </c>
      <c r="J681" t="s">
        <v>7537</v>
      </c>
      <c r="K681" t="s">
        <v>7538</v>
      </c>
      <c r="L681" t="s">
        <v>2746</v>
      </c>
      <c r="M681" t="s">
        <v>7222</v>
      </c>
      <c r="N681" t="s">
        <v>6876</v>
      </c>
      <c r="O681" t="s">
        <v>7539</v>
      </c>
      <c r="P681" t="s">
        <v>7540</v>
      </c>
      <c r="Q681" t="s">
        <v>7541</v>
      </c>
      <c r="R681" s="77" t="s">
        <v>7542</v>
      </c>
      <c r="S681">
        <v>349</v>
      </c>
      <c r="T681" t="s">
        <v>520</v>
      </c>
      <c r="U681" t="s">
        <v>5072</v>
      </c>
      <c r="V681">
        <v>0</v>
      </c>
      <c r="W681" t="s">
        <v>321</v>
      </c>
      <c r="X681" t="s">
        <v>109</v>
      </c>
      <c r="Y681" t="s">
        <v>109</v>
      </c>
      <c r="Z681" s="77" t="s">
        <v>239</v>
      </c>
      <c r="AA681" s="79">
        <v>733</v>
      </c>
      <c r="AB681" s="79" t="s">
        <v>237</v>
      </c>
      <c r="AC681" t="s">
        <v>118</v>
      </c>
      <c r="AD681" s="77" t="s">
        <v>118</v>
      </c>
      <c r="AE681" t="s">
        <v>118</v>
      </c>
      <c r="AF681" t="s">
        <v>118</v>
      </c>
      <c r="AG681" t="s">
        <v>118</v>
      </c>
      <c r="AH681" t="s">
        <v>118</v>
      </c>
      <c r="AI681" t="s">
        <v>118</v>
      </c>
    </row>
    <row r="682" spans="1:35">
      <c r="A682">
        <v>948</v>
      </c>
      <c r="B682" t="s">
        <v>220</v>
      </c>
      <c r="C682">
        <v>152376540</v>
      </c>
      <c r="D682">
        <v>152376541</v>
      </c>
      <c r="E682" t="s">
        <v>7543</v>
      </c>
      <c r="F682" t="s">
        <v>261</v>
      </c>
      <c r="G682" s="77" t="s">
        <v>243</v>
      </c>
      <c r="H682" t="s">
        <v>1795</v>
      </c>
      <c r="I682" t="s">
        <v>7544</v>
      </c>
      <c r="J682" t="s">
        <v>7545</v>
      </c>
      <c r="K682" t="s">
        <v>5852</v>
      </c>
      <c r="L682" t="s">
        <v>7546</v>
      </c>
      <c r="M682" t="s">
        <v>5160</v>
      </c>
      <c r="N682" t="s">
        <v>7302</v>
      </c>
      <c r="O682" t="s">
        <v>7547</v>
      </c>
      <c r="P682" t="s">
        <v>7548</v>
      </c>
      <c r="Q682" t="s">
        <v>7549</v>
      </c>
      <c r="R682" s="77" t="s">
        <v>7550</v>
      </c>
      <c r="S682">
        <v>348</v>
      </c>
      <c r="T682" t="s">
        <v>235</v>
      </c>
      <c r="U682" t="s">
        <v>5072</v>
      </c>
      <c r="V682">
        <v>27</v>
      </c>
      <c r="W682" t="s">
        <v>376</v>
      </c>
      <c r="X682" t="s">
        <v>109</v>
      </c>
      <c r="Y682" t="s">
        <v>109</v>
      </c>
      <c r="Z682" s="77" t="s">
        <v>239</v>
      </c>
      <c r="AA682" s="79">
        <v>110</v>
      </c>
      <c r="AB682" s="79" t="s">
        <v>237</v>
      </c>
      <c r="AC682" t="s">
        <v>118</v>
      </c>
      <c r="AD682" s="77" t="s">
        <v>118</v>
      </c>
      <c r="AE682" t="s">
        <v>118</v>
      </c>
      <c r="AF682" t="s">
        <v>118</v>
      </c>
      <c r="AG682" t="s">
        <v>118</v>
      </c>
      <c r="AH682" t="s">
        <v>118</v>
      </c>
      <c r="AI682" t="s">
        <v>118</v>
      </c>
    </row>
    <row r="683" spans="1:35">
      <c r="A683">
        <v>951</v>
      </c>
      <c r="B683" t="s">
        <v>73</v>
      </c>
      <c r="C683">
        <v>143712430</v>
      </c>
      <c r="D683">
        <v>143712431</v>
      </c>
      <c r="E683" t="s">
        <v>7551</v>
      </c>
      <c r="F683" t="s">
        <v>222</v>
      </c>
      <c r="G683" s="77" t="s">
        <v>243</v>
      </c>
      <c r="H683" t="s">
        <v>3628</v>
      </c>
      <c r="I683" t="s">
        <v>7552</v>
      </c>
      <c r="J683" t="s">
        <v>7553</v>
      </c>
      <c r="K683" t="s">
        <v>7554</v>
      </c>
      <c r="L683" t="s">
        <v>7555</v>
      </c>
      <c r="M683" t="s">
        <v>7556</v>
      </c>
      <c r="N683" t="s">
        <v>7557</v>
      </c>
      <c r="O683" t="s">
        <v>3182</v>
      </c>
      <c r="P683" t="s">
        <v>7490</v>
      </c>
      <c r="Q683" t="s">
        <v>6423</v>
      </c>
      <c r="R683" s="77" t="s">
        <v>1002</v>
      </c>
      <c r="S683">
        <v>346</v>
      </c>
      <c r="T683" t="s">
        <v>273</v>
      </c>
      <c r="U683" t="s">
        <v>5072</v>
      </c>
      <c r="V683">
        <v>2</v>
      </c>
      <c r="W683" t="s">
        <v>348</v>
      </c>
      <c r="X683" t="s">
        <v>109</v>
      </c>
      <c r="Y683" t="s">
        <v>109</v>
      </c>
      <c r="Z683" s="77" t="s">
        <v>257</v>
      </c>
      <c r="AA683" s="79">
        <v>809</v>
      </c>
      <c r="AB683" s="79" t="s">
        <v>237</v>
      </c>
      <c r="AC683" t="s">
        <v>118</v>
      </c>
      <c r="AD683" s="77" t="s">
        <v>118</v>
      </c>
      <c r="AE683" t="s">
        <v>118</v>
      </c>
      <c r="AF683" t="s">
        <v>118</v>
      </c>
      <c r="AG683" t="s">
        <v>118</v>
      </c>
      <c r="AH683" t="s">
        <v>118</v>
      </c>
      <c r="AI683" t="s">
        <v>118</v>
      </c>
    </row>
    <row r="684" spans="1:35">
      <c r="A684">
        <v>952</v>
      </c>
      <c r="B684" t="s">
        <v>147</v>
      </c>
      <c r="C684">
        <v>163256328</v>
      </c>
      <c r="D684">
        <v>163256329</v>
      </c>
      <c r="E684" t="s">
        <v>7558</v>
      </c>
      <c r="F684" t="s">
        <v>243</v>
      </c>
      <c r="G684" s="77" t="s">
        <v>261</v>
      </c>
      <c r="H684" t="s">
        <v>7559</v>
      </c>
      <c r="I684" t="s">
        <v>7560</v>
      </c>
      <c r="J684" t="s">
        <v>7561</v>
      </c>
      <c r="K684" t="s">
        <v>7562</v>
      </c>
      <c r="L684" t="s">
        <v>7011</v>
      </c>
      <c r="M684" t="s">
        <v>4348</v>
      </c>
      <c r="N684" t="s">
        <v>7563</v>
      </c>
      <c r="O684" t="s">
        <v>6445</v>
      </c>
      <c r="P684" t="s">
        <v>7564</v>
      </c>
      <c r="Q684" t="s">
        <v>2894</v>
      </c>
      <c r="R684" s="77" t="s">
        <v>2671</v>
      </c>
      <c r="S684">
        <v>346</v>
      </c>
      <c r="T684" t="s">
        <v>68</v>
      </c>
      <c r="U684" t="s">
        <v>5062</v>
      </c>
      <c r="V684">
        <v>101</v>
      </c>
      <c r="W684" t="s">
        <v>643</v>
      </c>
      <c r="X684" t="s">
        <v>109</v>
      </c>
      <c r="Y684" t="s">
        <v>109</v>
      </c>
      <c r="Z684" s="77" t="s">
        <v>239</v>
      </c>
      <c r="AA684" s="79">
        <v>1160</v>
      </c>
      <c r="AB684" s="79" t="s">
        <v>237</v>
      </c>
      <c r="AC684" t="s">
        <v>118</v>
      </c>
      <c r="AD684" s="77" t="s">
        <v>118</v>
      </c>
      <c r="AE684" t="s">
        <v>118</v>
      </c>
      <c r="AF684" t="s">
        <v>118</v>
      </c>
      <c r="AG684" t="s">
        <v>118</v>
      </c>
      <c r="AH684" t="s">
        <v>118</v>
      </c>
      <c r="AI684" t="s">
        <v>118</v>
      </c>
    </row>
    <row r="685" spans="1:35">
      <c r="A685">
        <v>953</v>
      </c>
      <c r="B685" t="s">
        <v>74</v>
      </c>
      <c r="C685">
        <v>31853980</v>
      </c>
      <c r="D685">
        <v>31853981</v>
      </c>
      <c r="E685" t="s">
        <v>7565</v>
      </c>
      <c r="F685" t="s">
        <v>261</v>
      </c>
      <c r="G685" s="77" t="s">
        <v>222</v>
      </c>
      <c r="H685" t="s">
        <v>7492</v>
      </c>
      <c r="I685" t="s">
        <v>7120</v>
      </c>
      <c r="J685" t="s">
        <v>307</v>
      </c>
      <c r="K685" t="s">
        <v>7566</v>
      </c>
      <c r="L685" t="s">
        <v>1833</v>
      </c>
      <c r="M685" t="s">
        <v>7567</v>
      </c>
      <c r="N685" t="s">
        <v>7568</v>
      </c>
      <c r="O685" t="s">
        <v>7569</v>
      </c>
      <c r="P685" t="s">
        <v>7570</v>
      </c>
      <c r="Q685" t="s">
        <v>1700</v>
      </c>
      <c r="R685" s="77" t="s">
        <v>3487</v>
      </c>
      <c r="S685">
        <v>345</v>
      </c>
      <c r="T685" t="s">
        <v>68</v>
      </c>
      <c r="U685" t="s">
        <v>5072</v>
      </c>
      <c r="V685">
        <v>3</v>
      </c>
      <c r="W685" t="s">
        <v>376</v>
      </c>
      <c r="X685" t="s">
        <v>109</v>
      </c>
      <c r="Y685" t="s">
        <v>109</v>
      </c>
      <c r="Z685" s="77" t="s">
        <v>239</v>
      </c>
      <c r="AA685" s="79">
        <v>1083</v>
      </c>
      <c r="AB685" s="79" t="s">
        <v>237</v>
      </c>
      <c r="AC685" t="s">
        <v>118</v>
      </c>
      <c r="AD685" s="77" t="s">
        <v>118</v>
      </c>
      <c r="AE685" t="s">
        <v>118</v>
      </c>
      <c r="AF685" t="s">
        <v>118</v>
      </c>
      <c r="AG685" t="s">
        <v>7205</v>
      </c>
      <c r="AH685" t="s">
        <v>118</v>
      </c>
      <c r="AI685" t="s">
        <v>7206</v>
      </c>
    </row>
    <row r="686" spans="1:35">
      <c r="A686">
        <v>954</v>
      </c>
      <c r="B686" t="s">
        <v>73</v>
      </c>
      <c r="C686">
        <v>179719950</v>
      </c>
      <c r="D686">
        <v>179719951</v>
      </c>
      <c r="E686" t="s">
        <v>7571</v>
      </c>
      <c r="F686" t="s">
        <v>243</v>
      </c>
      <c r="G686" s="77" t="s">
        <v>261</v>
      </c>
      <c r="H686" t="s">
        <v>7572</v>
      </c>
      <c r="I686" t="s">
        <v>1810</v>
      </c>
      <c r="J686" t="s">
        <v>7573</v>
      </c>
      <c r="K686" t="s">
        <v>7574</v>
      </c>
      <c r="L686" t="s">
        <v>1494</v>
      </c>
      <c r="M686" t="s">
        <v>7575</v>
      </c>
      <c r="N686" t="s">
        <v>7576</v>
      </c>
      <c r="O686" t="s">
        <v>7577</v>
      </c>
      <c r="P686" t="s">
        <v>7578</v>
      </c>
      <c r="Q686" t="s">
        <v>6525</v>
      </c>
      <c r="R686" s="77" t="s">
        <v>7579</v>
      </c>
      <c r="S686">
        <v>345</v>
      </c>
      <c r="T686" t="s">
        <v>68</v>
      </c>
      <c r="U686" t="s">
        <v>5072</v>
      </c>
      <c r="V686">
        <v>6</v>
      </c>
      <c r="W686" t="s">
        <v>643</v>
      </c>
      <c r="X686" t="s">
        <v>109</v>
      </c>
      <c r="Y686" t="s">
        <v>109</v>
      </c>
      <c r="Z686" s="77" t="s">
        <v>239</v>
      </c>
      <c r="AA686" s="79">
        <v>61</v>
      </c>
      <c r="AB686" s="79" t="s">
        <v>5085</v>
      </c>
      <c r="AC686" t="s">
        <v>7580</v>
      </c>
      <c r="AD686" s="77" t="s">
        <v>7581</v>
      </c>
      <c r="AE686" t="s">
        <v>118</v>
      </c>
      <c r="AF686" t="s">
        <v>118</v>
      </c>
      <c r="AG686" t="s">
        <v>118</v>
      </c>
      <c r="AH686" t="s">
        <v>118</v>
      </c>
      <c r="AI686" t="s">
        <v>118</v>
      </c>
    </row>
    <row r="687" spans="1:35">
      <c r="A687">
        <v>955</v>
      </c>
      <c r="B687" t="s">
        <v>73</v>
      </c>
      <c r="C687">
        <v>75913605</v>
      </c>
      <c r="D687">
        <v>75913606</v>
      </c>
      <c r="E687" t="s">
        <v>7582</v>
      </c>
      <c r="F687" t="s">
        <v>261</v>
      </c>
      <c r="G687" s="77" t="s">
        <v>223</v>
      </c>
      <c r="H687" t="s">
        <v>7583</v>
      </c>
      <c r="I687" t="s">
        <v>7584</v>
      </c>
      <c r="J687" t="s">
        <v>7585</v>
      </c>
      <c r="K687" t="s">
        <v>7586</v>
      </c>
      <c r="L687" t="s">
        <v>7587</v>
      </c>
      <c r="M687" t="s">
        <v>7588</v>
      </c>
      <c r="N687" t="s">
        <v>7589</v>
      </c>
      <c r="O687" t="s">
        <v>1241</v>
      </c>
      <c r="P687" t="s">
        <v>4517</v>
      </c>
      <c r="Q687" t="s">
        <v>7590</v>
      </c>
      <c r="R687" s="77" t="s">
        <v>7591</v>
      </c>
      <c r="S687">
        <v>345</v>
      </c>
      <c r="T687" t="s">
        <v>68</v>
      </c>
      <c r="U687" t="s">
        <v>5062</v>
      </c>
      <c r="V687">
        <v>6120</v>
      </c>
      <c r="W687" t="s">
        <v>1257</v>
      </c>
      <c r="X687" t="s">
        <v>109</v>
      </c>
      <c r="Y687" t="s">
        <v>109</v>
      </c>
      <c r="Z687" s="77" t="s">
        <v>257</v>
      </c>
      <c r="AA687" s="79">
        <v>981</v>
      </c>
      <c r="AB687" s="79" t="s">
        <v>237</v>
      </c>
      <c r="AC687" t="s">
        <v>118</v>
      </c>
      <c r="AD687" s="77" t="s">
        <v>118</v>
      </c>
      <c r="AE687" t="s">
        <v>118</v>
      </c>
      <c r="AF687" t="s">
        <v>118</v>
      </c>
      <c r="AG687" t="s">
        <v>613</v>
      </c>
      <c r="AH687" t="s">
        <v>118</v>
      </c>
      <c r="AI687" t="s">
        <v>614</v>
      </c>
    </row>
    <row r="688" spans="1:35">
      <c r="A688">
        <v>957</v>
      </c>
      <c r="B688" t="s">
        <v>220</v>
      </c>
      <c r="C688">
        <v>27081201</v>
      </c>
      <c r="D688">
        <v>27081202</v>
      </c>
      <c r="E688" t="s">
        <v>7592</v>
      </c>
      <c r="F688" t="s">
        <v>243</v>
      </c>
      <c r="G688" s="77" t="s">
        <v>222</v>
      </c>
      <c r="H688" t="s">
        <v>7296</v>
      </c>
      <c r="I688" t="s">
        <v>7593</v>
      </c>
      <c r="J688" t="s">
        <v>7594</v>
      </c>
      <c r="K688" t="s">
        <v>7595</v>
      </c>
      <c r="L688" t="s">
        <v>7596</v>
      </c>
      <c r="M688" t="s">
        <v>7019</v>
      </c>
      <c r="N688" t="s">
        <v>7597</v>
      </c>
      <c r="O688" t="s">
        <v>6503</v>
      </c>
      <c r="P688" t="s">
        <v>4089</v>
      </c>
      <c r="Q688" t="s">
        <v>1924</v>
      </c>
      <c r="R688" s="77" t="s">
        <v>4089</v>
      </c>
      <c r="S688">
        <v>343</v>
      </c>
      <c r="T688" t="s">
        <v>235</v>
      </c>
      <c r="U688" t="s">
        <v>5072</v>
      </c>
      <c r="V688">
        <v>0</v>
      </c>
      <c r="W688" t="s">
        <v>643</v>
      </c>
      <c r="X688" t="s">
        <v>109</v>
      </c>
      <c r="Y688" t="s">
        <v>109</v>
      </c>
      <c r="Z688" s="77" t="s">
        <v>257</v>
      </c>
      <c r="AA688" s="79">
        <v>50</v>
      </c>
      <c r="AB688" s="79" t="s">
        <v>237</v>
      </c>
      <c r="AC688" t="s">
        <v>118</v>
      </c>
      <c r="AD688" s="77" t="s">
        <v>118</v>
      </c>
      <c r="AE688" t="s">
        <v>118</v>
      </c>
      <c r="AF688" t="s">
        <v>118</v>
      </c>
      <c r="AG688" t="s">
        <v>118</v>
      </c>
      <c r="AH688" t="s">
        <v>118</v>
      </c>
      <c r="AI688" t="s">
        <v>118</v>
      </c>
    </row>
    <row r="689" spans="1:35">
      <c r="A689">
        <v>959</v>
      </c>
      <c r="B689" t="s">
        <v>143</v>
      </c>
      <c r="C689">
        <v>37674651</v>
      </c>
      <c r="D689">
        <v>37674652</v>
      </c>
      <c r="E689" t="s">
        <v>7598</v>
      </c>
      <c r="F689" t="s">
        <v>261</v>
      </c>
      <c r="G689" s="77" t="s">
        <v>222</v>
      </c>
      <c r="H689" t="s">
        <v>2984</v>
      </c>
      <c r="I689" t="s">
        <v>7599</v>
      </c>
      <c r="J689" t="s">
        <v>7600</v>
      </c>
      <c r="K689" t="s">
        <v>7601</v>
      </c>
      <c r="L689" t="s">
        <v>7602</v>
      </c>
      <c r="M689" t="s">
        <v>7603</v>
      </c>
      <c r="N689" t="s">
        <v>7604</v>
      </c>
      <c r="O689" t="s">
        <v>7605</v>
      </c>
      <c r="P689" t="s">
        <v>4191</v>
      </c>
      <c r="Q689" t="s">
        <v>1657</v>
      </c>
      <c r="R689" s="77" t="s">
        <v>2661</v>
      </c>
      <c r="S689">
        <v>341</v>
      </c>
      <c r="T689" t="s">
        <v>68</v>
      </c>
      <c r="U689" t="s">
        <v>5062</v>
      </c>
      <c r="V689">
        <v>3198</v>
      </c>
      <c r="W689" t="s">
        <v>4686</v>
      </c>
      <c r="X689" t="s">
        <v>109</v>
      </c>
      <c r="Y689" t="s">
        <v>109</v>
      </c>
      <c r="Z689" s="77" t="s">
        <v>239</v>
      </c>
      <c r="AA689" s="79">
        <v>568</v>
      </c>
      <c r="AB689" s="79" t="s">
        <v>237</v>
      </c>
      <c r="AC689" t="s">
        <v>118</v>
      </c>
      <c r="AD689" s="77" t="s">
        <v>118</v>
      </c>
      <c r="AE689" t="s">
        <v>118</v>
      </c>
      <c r="AF689" t="s">
        <v>118</v>
      </c>
      <c r="AG689" t="s">
        <v>7606</v>
      </c>
      <c r="AH689" t="s">
        <v>118</v>
      </c>
      <c r="AI689" t="s">
        <v>7607</v>
      </c>
    </row>
    <row r="690" spans="1:35">
      <c r="A690">
        <v>960</v>
      </c>
      <c r="B690" t="s">
        <v>220</v>
      </c>
      <c r="C690">
        <v>106597297</v>
      </c>
      <c r="D690">
        <v>106597298</v>
      </c>
      <c r="E690" t="s">
        <v>7608</v>
      </c>
      <c r="F690" t="s">
        <v>223</v>
      </c>
      <c r="G690" s="77" t="s">
        <v>243</v>
      </c>
      <c r="H690" t="s">
        <v>7609</v>
      </c>
      <c r="I690" t="s">
        <v>7610</v>
      </c>
      <c r="J690" t="s">
        <v>7611</v>
      </c>
      <c r="K690" t="s">
        <v>7612</v>
      </c>
      <c r="L690" t="s">
        <v>2952</v>
      </c>
      <c r="M690" t="s">
        <v>7222</v>
      </c>
      <c r="N690" t="s">
        <v>7613</v>
      </c>
      <c r="O690" t="s">
        <v>7614</v>
      </c>
      <c r="P690" t="s">
        <v>7615</v>
      </c>
      <c r="Q690" t="s">
        <v>5116</v>
      </c>
      <c r="R690" s="77" t="s">
        <v>7616</v>
      </c>
      <c r="S690">
        <v>341</v>
      </c>
      <c r="T690" t="s">
        <v>273</v>
      </c>
      <c r="U690" t="s">
        <v>5072</v>
      </c>
      <c r="V690">
        <v>13</v>
      </c>
      <c r="W690" t="s">
        <v>481</v>
      </c>
      <c r="X690" t="s">
        <v>109</v>
      </c>
      <c r="Y690" t="s">
        <v>109</v>
      </c>
      <c r="Z690" s="77" t="s">
        <v>239</v>
      </c>
      <c r="AA690" s="79">
        <v>1169</v>
      </c>
      <c r="AB690" s="79" t="s">
        <v>237</v>
      </c>
      <c r="AC690" t="s">
        <v>118</v>
      </c>
      <c r="AD690" s="77" t="s">
        <v>118</v>
      </c>
      <c r="AE690" t="s">
        <v>118</v>
      </c>
      <c r="AF690" t="s">
        <v>118</v>
      </c>
      <c r="AG690" t="s">
        <v>118</v>
      </c>
      <c r="AH690" t="s">
        <v>118</v>
      </c>
      <c r="AI690" t="s">
        <v>118</v>
      </c>
    </row>
    <row r="691" spans="1:35">
      <c r="A691">
        <v>962</v>
      </c>
      <c r="B691" t="s">
        <v>164</v>
      </c>
      <c r="C691">
        <v>113624439</v>
      </c>
      <c r="D691">
        <v>113624440</v>
      </c>
      <c r="E691" t="s">
        <v>7617</v>
      </c>
      <c r="F691" t="s">
        <v>261</v>
      </c>
      <c r="G691" s="77" t="s">
        <v>223</v>
      </c>
      <c r="H691" t="s">
        <v>7618</v>
      </c>
      <c r="I691" t="s">
        <v>7619</v>
      </c>
      <c r="J691" t="s">
        <v>7620</v>
      </c>
      <c r="K691" t="s">
        <v>7621</v>
      </c>
      <c r="L691" t="s">
        <v>6479</v>
      </c>
      <c r="M691" t="s">
        <v>7622</v>
      </c>
      <c r="N691" t="s">
        <v>7623</v>
      </c>
      <c r="O691" t="s">
        <v>431</v>
      </c>
      <c r="P691" t="s">
        <v>7624</v>
      </c>
      <c r="Q691" t="s">
        <v>7625</v>
      </c>
      <c r="R691" s="77" t="s">
        <v>818</v>
      </c>
      <c r="S691">
        <v>340</v>
      </c>
      <c r="T691" t="s">
        <v>235</v>
      </c>
      <c r="U691" t="s">
        <v>5072</v>
      </c>
      <c r="V691">
        <v>2</v>
      </c>
      <c r="W691" t="s">
        <v>376</v>
      </c>
      <c r="X691" t="s">
        <v>109</v>
      </c>
      <c r="Y691" t="s">
        <v>109</v>
      </c>
      <c r="Z691" s="77" t="s">
        <v>257</v>
      </c>
      <c r="AA691" s="79">
        <v>26</v>
      </c>
      <c r="AB691" s="79" t="s">
        <v>237</v>
      </c>
      <c r="AC691" t="s">
        <v>118</v>
      </c>
      <c r="AD691" s="77" t="s">
        <v>118</v>
      </c>
      <c r="AE691" t="s">
        <v>118</v>
      </c>
      <c r="AF691" t="s">
        <v>118</v>
      </c>
      <c r="AG691" t="s">
        <v>7626</v>
      </c>
      <c r="AH691" t="s">
        <v>118</v>
      </c>
      <c r="AI691" t="s">
        <v>7627</v>
      </c>
    </row>
    <row r="692" spans="1:35">
      <c r="A692">
        <v>964</v>
      </c>
      <c r="B692" t="s">
        <v>155</v>
      </c>
      <c r="C692">
        <v>84552372</v>
      </c>
      <c r="D692">
        <v>84552373</v>
      </c>
      <c r="E692" t="s">
        <v>7628</v>
      </c>
      <c r="F692" t="s">
        <v>261</v>
      </c>
      <c r="G692" s="77" t="s">
        <v>223</v>
      </c>
      <c r="H692" t="s">
        <v>7629</v>
      </c>
      <c r="I692" t="s">
        <v>7630</v>
      </c>
      <c r="J692" t="s">
        <v>1758</v>
      </c>
      <c r="K692" t="s">
        <v>7631</v>
      </c>
      <c r="L692" t="s">
        <v>7632</v>
      </c>
      <c r="M692" t="s">
        <v>1642</v>
      </c>
      <c r="N692" t="s">
        <v>7633</v>
      </c>
      <c r="O692" t="s">
        <v>7634</v>
      </c>
      <c r="P692" t="s">
        <v>7635</v>
      </c>
      <c r="Q692" t="s">
        <v>7636</v>
      </c>
      <c r="R692" s="77" t="s">
        <v>547</v>
      </c>
      <c r="S692">
        <v>340</v>
      </c>
      <c r="T692" t="s">
        <v>68</v>
      </c>
      <c r="U692" t="s">
        <v>5072</v>
      </c>
      <c r="V692">
        <v>51</v>
      </c>
      <c r="W692" t="s">
        <v>3410</v>
      </c>
      <c r="X692" t="s">
        <v>109</v>
      </c>
      <c r="Y692" t="s">
        <v>109</v>
      </c>
      <c r="Z692" s="77" t="s">
        <v>257</v>
      </c>
      <c r="AA692" s="79">
        <v>914</v>
      </c>
      <c r="AB692" s="79" t="s">
        <v>237</v>
      </c>
      <c r="AC692" t="s">
        <v>118</v>
      </c>
      <c r="AD692" s="77" t="s">
        <v>118</v>
      </c>
      <c r="AE692" t="s">
        <v>118</v>
      </c>
      <c r="AF692" t="s">
        <v>118</v>
      </c>
      <c r="AG692" t="s">
        <v>118</v>
      </c>
      <c r="AH692" t="s">
        <v>118</v>
      </c>
      <c r="AI692" t="s">
        <v>118</v>
      </c>
    </row>
    <row r="693" spans="1:35">
      <c r="A693">
        <v>965</v>
      </c>
      <c r="B693" t="s">
        <v>74</v>
      </c>
      <c r="C693">
        <v>10771065</v>
      </c>
      <c r="D693">
        <v>10771066</v>
      </c>
      <c r="E693" t="s">
        <v>7637</v>
      </c>
      <c r="F693" t="s">
        <v>223</v>
      </c>
      <c r="G693" s="77" t="s">
        <v>261</v>
      </c>
      <c r="H693" t="s">
        <v>7638</v>
      </c>
      <c r="I693" t="s">
        <v>7639</v>
      </c>
      <c r="J693" t="s">
        <v>1898</v>
      </c>
      <c r="K693" t="s">
        <v>7640</v>
      </c>
      <c r="L693" t="s">
        <v>4615</v>
      </c>
      <c r="M693" t="s">
        <v>343</v>
      </c>
      <c r="N693" t="s">
        <v>3399</v>
      </c>
      <c r="O693" t="s">
        <v>7641</v>
      </c>
      <c r="P693" t="s">
        <v>7642</v>
      </c>
      <c r="Q693" t="s">
        <v>1130</v>
      </c>
      <c r="R693" s="77" t="s">
        <v>1002</v>
      </c>
      <c r="S693">
        <v>339</v>
      </c>
      <c r="T693" t="s">
        <v>1838</v>
      </c>
      <c r="U693" t="s">
        <v>5072</v>
      </c>
      <c r="V693">
        <v>1</v>
      </c>
      <c r="W693" t="s">
        <v>434</v>
      </c>
      <c r="X693" t="s">
        <v>109</v>
      </c>
      <c r="Y693" t="s">
        <v>109</v>
      </c>
      <c r="Z693" s="77" t="s">
        <v>257</v>
      </c>
      <c r="AA693" s="79">
        <v>941</v>
      </c>
      <c r="AB693" s="79" t="s">
        <v>237</v>
      </c>
      <c r="AC693" t="s">
        <v>118</v>
      </c>
      <c r="AD693" s="77" t="s">
        <v>118</v>
      </c>
      <c r="AE693" t="s">
        <v>118</v>
      </c>
      <c r="AF693" t="s">
        <v>118</v>
      </c>
      <c r="AG693" t="s">
        <v>7643</v>
      </c>
      <c r="AH693" t="s">
        <v>118</v>
      </c>
      <c r="AI693" t="s">
        <v>7644</v>
      </c>
    </row>
    <row r="694" spans="1:35">
      <c r="A694">
        <v>967</v>
      </c>
      <c r="B694" t="s">
        <v>66</v>
      </c>
      <c r="C694">
        <v>84222412</v>
      </c>
      <c r="D694">
        <v>84222413</v>
      </c>
      <c r="E694" t="s">
        <v>7645</v>
      </c>
      <c r="F694" t="s">
        <v>222</v>
      </c>
      <c r="G694" s="77" t="s">
        <v>243</v>
      </c>
      <c r="H694" t="s">
        <v>7646</v>
      </c>
      <c r="I694" t="s">
        <v>7647</v>
      </c>
      <c r="J694" t="s">
        <v>7648</v>
      </c>
      <c r="K694" t="s">
        <v>7649</v>
      </c>
      <c r="L694" t="s">
        <v>6647</v>
      </c>
      <c r="M694" t="s">
        <v>7650</v>
      </c>
      <c r="N694" t="s">
        <v>7651</v>
      </c>
      <c r="O694" t="s">
        <v>7135</v>
      </c>
      <c r="P694" t="s">
        <v>7652</v>
      </c>
      <c r="Q694" t="s">
        <v>3901</v>
      </c>
      <c r="R694" s="77" t="s">
        <v>1613</v>
      </c>
      <c r="S694">
        <v>338</v>
      </c>
      <c r="T694" t="s">
        <v>68</v>
      </c>
      <c r="U694" t="s">
        <v>5072</v>
      </c>
      <c r="V694">
        <v>7</v>
      </c>
      <c r="W694" t="s">
        <v>1652</v>
      </c>
      <c r="X694" t="s">
        <v>109</v>
      </c>
      <c r="Y694" t="s">
        <v>109</v>
      </c>
      <c r="Z694" s="77" t="s">
        <v>257</v>
      </c>
      <c r="AA694" s="79">
        <v>524</v>
      </c>
      <c r="AB694" s="79" t="s">
        <v>237</v>
      </c>
      <c r="AC694" t="s">
        <v>118</v>
      </c>
      <c r="AD694" s="77" t="s">
        <v>118</v>
      </c>
      <c r="AE694" t="s">
        <v>118</v>
      </c>
      <c r="AF694" t="s">
        <v>118</v>
      </c>
      <c r="AG694" t="s">
        <v>118</v>
      </c>
      <c r="AH694" t="s">
        <v>118</v>
      </c>
      <c r="AI694" t="s">
        <v>118</v>
      </c>
    </row>
    <row r="695" spans="1:35">
      <c r="A695">
        <v>968</v>
      </c>
      <c r="B695" t="s">
        <v>60</v>
      </c>
      <c r="C695">
        <v>107524016</v>
      </c>
      <c r="D695">
        <v>107524017</v>
      </c>
      <c r="E695" t="s">
        <v>7653</v>
      </c>
      <c r="F695" t="s">
        <v>222</v>
      </c>
      <c r="G695" s="77" t="s">
        <v>243</v>
      </c>
      <c r="H695" t="s">
        <v>7654</v>
      </c>
      <c r="I695" t="s">
        <v>7655</v>
      </c>
      <c r="J695" t="s">
        <v>7656</v>
      </c>
      <c r="K695" t="s">
        <v>7657</v>
      </c>
      <c r="L695" t="s">
        <v>3900</v>
      </c>
      <c r="M695" t="s">
        <v>5858</v>
      </c>
      <c r="N695" t="s">
        <v>7658</v>
      </c>
      <c r="O695" t="s">
        <v>5421</v>
      </c>
      <c r="P695" t="s">
        <v>7659</v>
      </c>
      <c r="Q695" t="s">
        <v>1213</v>
      </c>
      <c r="R695" s="77" t="s">
        <v>7660</v>
      </c>
      <c r="S695">
        <v>337</v>
      </c>
      <c r="T695" t="s">
        <v>68</v>
      </c>
      <c r="U695" t="s">
        <v>5072</v>
      </c>
      <c r="V695">
        <v>4</v>
      </c>
      <c r="W695" t="s">
        <v>971</v>
      </c>
      <c r="X695" t="s">
        <v>109</v>
      </c>
      <c r="Y695" t="s">
        <v>109</v>
      </c>
      <c r="Z695" s="77" t="s">
        <v>257</v>
      </c>
      <c r="AA695" s="79">
        <v>940</v>
      </c>
      <c r="AB695" s="79" t="s">
        <v>237</v>
      </c>
      <c r="AC695" t="s">
        <v>118</v>
      </c>
      <c r="AD695" s="77" t="s">
        <v>118</v>
      </c>
      <c r="AE695" t="s">
        <v>118</v>
      </c>
      <c r="AF695" t="s">
        <v>118</v>
      </c>
      <c r="AG695" t="s">
        <v>118</v>
      </c>
      <c r="AH695" t="s">
        <v>118</v>
      </c>
      <c r="AI695" t="s">
        <v>118</v>
      </c>
    </row>
    <row r="696" spans="1:35">
      <c r="A696">
        <v>970</v>
      </c>
      <c r="B696" t="s">
        <v>482</v>
      </c>
      <c r="C696">
        <v>126229807</v>
      </c>
      <c r="D696">
        <v>126229808</v>
      </c>
      <c r="E696" t="s">
        <v>7661</v>
      </c>
      <c r="F696" t="s">
        <v>261</v>
      </c>
      <c r="G696" s="77" t="s">
        <v>223</v>
      </c>
      <c r="H696" t="s">
        <v>7662</v>
      </c>
      <c r="I696" t="s">
        <v>7663</v>
      </c>
      <c r="J696" t="s">
        <v>6666</v>
      </c>
      <c r="K696" t="s">
        <v>7664</v>
      </c>
      <c r="L696" t="s">
        <v>7397</v>
      </c>
      <c r="M696" t="s">
        <v>4796</v>
      </c>
      <c r="N696" t="s">
        <v>7665</v>
      </c>
      <c r="O696" t="s">
        <v>7666</v>
      </c>
      <c r="P696" t="s">
        <v>6502</v>
      </c>
      <c r="Q696" t="s">
        <v>1092</v>
      </c>
      <c r="R696" s="77" t="s">
        <v>2772</v>
      </c>
      <c r="S696">
        <v>337</v>
      </c>
      <c r="T696" t="s">
        <v>273</v>
      </c>
      <c r="U696" t="s">
        <v>5072</v>
      </c>
      <c r="V696">
        <v>1</v>
      </c>
      <c r="W696" t="s">
        <v>4686</v>
      </c>
      <c r="X696" t="s">
        <v>109</v>
      </c>
      <c r="Y696" t="s">
        <v>109</v>
      </c>
      <c r="Z696" s="77" t="s">
        <v>257</v>
      </c>
      <c r="AA696" s="79">
        <v>472</v>
      </c>
      <c r="AB696" s="79" t="s">
        <v>237</v>
      </c>
      <c r="AC696" t="s">
        <v>118</v>
      </c>
      <c r="AD696" s="77" t="s">
        <v>118</v>
      </c>
      <c r="AE696" t="s">
        <v>118</v>
      </c>
      <c r="AF696" t="s">
        <v>118</v>
      </c>
      <c r="AG696" t="s">
        <v>7667</v>
      </c>
      <c r="AH696" t="s">
        <v>118</v>
      </c>
      <c r="AI696" t="s">
        <v>7668</v>
      </c>
    </row>
    <row r="697" spans="1:35">
      <c r="A697">
        <v>971</v>
      </c>
      <c r="B697" t="s">
        <v>220</v>
      </c>
      <c r="C697">
        <v>158639021</v>
      </c>
      <c r="D697">
        <v>158639022</v>
      </c>
      <c r="E697" t="s">
        <v>7669</v>
      </c>
      <c r="F697" t="s">
        <v>222</v>
      </c>
      <c r="G697" s="77" t="s">
        <v>261</v>
      </c>
      <c r="H697" t="s">
        <v>7670</v>
      </c>
      <c r="I697" t="s">
        <v>3975</v>
      </c>
      <c r="J697" t="s">
        <v>3697</v>
      </c>
      <c r="K697" t="s">
        <v>7671</v>
      </c>
      <c r="L697" t="s">
        <v>7672</v>
      </c>
      <c r="M697" t="s">
        <v>7297</v>
      </c>
      <c r="N697" t="s">
        <v>7454</v>
      </c>
      <c r="O697" t="s">
        <v>7673</v>
      </c>
      <c r="P697" t="s">
        <v>7674</v>
      </c>
      <c r="Q697" t="s">
        <v>7675</v>
      </c>
      <c r="R697" s="77" t="s">
        <v>583</v>
      </c>
      <c r="S697">
        <v>335</v>
      </c>
      <c r="T697" t="s">
        <v>1838</v>
      </c>
      <c r="U697" t="s">
        <v>5062</v>
      </c>
      <c r="V697">
        <v>811</v>
      </c>
      <c r="W697" t="s">
        <v>1049</v>
      </c>
      <c r="X697" t="s">
        <v>109</v>
      </c>
      <c r="Y697" t="s">
        <v>109</v>
      </c>
      <c r="Z697" s="77" t="s">
        <v>239</v>
      </c>
      <c r="AA697" s="79">
        <v>43</v>
      </c>
      <c r="AB697" s="79" t="s">
        <v>237</v>
      </c>
      <c r="AC697" t="s">
        <v>118</v>
      </c>
      <c r="AD697" s="77" t="s">
        <v>118</v>
      </c>
      <c r="AE697" t="s">
        <v>118</v>
      </c>
      <c r="AF697" t="s">
        <v>118</v>
      </c>
      <c r="AG697" t="s">
        <v>118</v>
      </c>
      <c r="AH697" t="s">
        <v>118</v>
      </c>
      <c r="AI697" t="s">
        <v>118</v>
      </c>
    </row>
    <row r="698" spans="1:35">
      <c r="A698">
        <v>972</v>
      </c>
      <c r="B698" t="s">
        <v>116</v>
      </c>
      <c r="C698">
        <v>111028307</v>
      </c>
      <c r="D698">
        <v>111028308</v>
      </c>
      <c r="E698" t="s">
        <v>7676</v>
      </c>
      <c r="F698" t="s">
        <v>223</v>
      </c>
      <c r="G698" s="77" t="s">
        <v>222</v>
      </c>
      <c r="H698" t="s">
        <v>4886</v>
      </c>
      <c r="I698" t="s">
        <v>2193</v>
      </c>
      <c r="J698" t="s">
        <v>1421</v>
      </c>
      <c r="K698" t="s">
        <v>7677</v>
      </c>
      <c r="L698" t="s">
        <v>7530</v>
      </c>
      <c r="M698" t="s">
        <v>7678</v>
      </c>
      <c r="N698" t="s">
        <v>7679</v>
      </c>
      <c r="O698" t="s">
        <v>3850</v>
      </c>
      <c r="P698" t="s">
        <v>7680</v>
      </c>
      <c r="Q698" t="s">
        <v>7179</v>
      </c>
      <c r="R698" s="77" t="s">
        <v>7681</v>
      </c>
      <c r="S698">
        <v>335</v>
      </c>
      <c r="T698" t="s">
        <v>520</v>
      </c>
      <c r="U698" t="s">
        <v>5072</v>
      </c>
      <c r="V698">
        <v>1</v>
      </c>
      <c r="W698" t="s">
        <v>763</v>
      </c>
      <c r="X698" t="s">
        <v>109</v>
      </c>
      <c r="Y698" t="s">
        <v>109</v>
      </c>
      <c r="Z698" s="77" t="s">
        <v>239</v>
      </c>
      <c r="AA698" s="79">
        <v>1074</v>
      </c>
      <c r="AB698" s="79" t="s">
        <v>237</v>
      </c>
      <c r="AC698" t="s">
        <v>118</v>
      </c>
      <c r="AD698" s="77" t="s">
        <v>118</v>
      </c>
      <c r="AE698" t="s">
        <v>118</v>
      </c>
      <c r="AF698" t="s">
        <v>118</v>
      </c>
      <c r="AG698" t="s">
        <v>118</v>
      </c>
      <c r="AH698" t="s">
        <v>118</v>
      </c>
      <c r="AI698" t="s">
        <v>118</v>
      </c>
    </row>
    <row r="699" spans="1:35">
      <c r="A699">
        <v>973</v>
      </c>
      <c r="B699" t="s">
        <v>164</v>
      </c>
      <c r="C699">
        <v>112445077</v>
      </c>
      <c r="D699">
        <v>112445078</v>
      </c>
      <c r="E699" t="s">
        <v>7682</v>
      </c>
      <c r="F699" t="s">
        <v>222</v>
      </c>
      <c r="G699" s="77" t="s">
        <v>243</v>
      </c>
      <c r="H699" t="s">
        <v>3093</v>
      </c>
      <c r="I699" t="s">
        <v>3013</v>
      </c>
      <c r="J699" t="s">
        <v>7683</v>
      </c>
      <c r="K699" t="s">
        <v>7684</v>
      </c>
      <c r="L699" t="s">
        <v>2065</v>
      </c>
      <c r="M699" t="s">
        <v>4145</v>
      </c>
      <c r="N699" t="s">
        <v>7685</v>
      </c>
      <c r="O699" t="s">
        <v>1833</v>
      </c>
      <c r="P699" t="s">
        <v>1560</v>
      </c>
      <c r="Q699" t="s">
        <v>2438</v>
      </c>
      <c r="R699" s="77" t="s">
        <v>7686</v>
      </c>
      <c r="S699">
        <v>334</v>
      </c>
      <c r="T699" t="s">
        <v>68</v>
      </c>
      <c r="U699" t="s">
        <v>5062</v>
      </c>
      <c r="V699">
        <v>7119</v>
      </c>
      <c r="W699" t="s">
        <v>2272</v>
      </c>
      <c r="X699" t="s">
        <v>109</v>
      </c>
      <c r="Y699" t="s">
        <v>109</v>
      </c>
      <c r="Z699" s="77" t="s">
        <v>257</v>
      </c>
      <c r="AA699" s="79">
        <v>1119</v>
      </c>
      <c r="AB699" s="79" t="s">
        <v>237</v>
      </c>
      <c r="AC699" t="s">
        <v>118</v>
      </c>
      <c r="AD699" s="77" t="s">
        <v>118</v>
      </c>
      <c r="AE699" t="s">
        <v>118</v>
      </c>
      <c r="AF699" t="s">
        <v>118</v>
      </c>
      <c r="AG699" t="s">
        <v>118</v>
      </c>
      <c r="AH699" t="s">
        <v>118</v>
      </c>
      <c r="AI699" t="s">
        <v>118</v>
      </c>
    </row>
    <row r="700" spans="1:35">
      <c r="A700">
        <v>976</v>
      </c>
      <c r="B700" t="s">
        <v>482</v>
      </c>
      <c r="C700">
        <v>151890038</v>
      </c>
      <c r="D700">
        <v>151890039</v>
      </c>
      <c r="E700" t="s">
        <v>7687</v>
      </c>
      <c r="F700" t="s">
        <v>243</v>
      </c>
      <c r="G700" s="77" t="s">
        <v>222</v>
      </c>
      <c r="H700" t="s">
        <v>2792</v>
      </c>
      <c r="I700" t="s">
        <v>4282</v>
      </c>
      <c r="J700" t="s">
        <v>7688</v>
      </c>
      <c r="K700" t="s">
        <v>7689</v>
      </c>
      <c r="L700" t="s">
        <v>5127</v>
      </c>
      <c r="M700" t="s">
        <v>4418</v>
      </c>
      <c r="N700" t="s">
        <v>7690</v>
      </c>
      <c r="O700" t="s">
        <v>7691</v>
      </c>
      <c r="P700" t="s">
        <v>1353</v>
      </c>
      <c r="Q700" t="s">
        <v>7692</v>
      </c>
      <c r="R700" s="77" t="s">
        <v>2099</v>
      </c>
      <c r="S700">
        <v>334</v>
      </c>
      <c r="T700" t="s">
        <v>255</v>
      </c>
      <c r="U700" t="s">
        <v>5072</v>
      </c>
      <c r="V700">
        <v>2</v>
      </c>
      <c r="W700" t="s">
        <v>1245</v>
      </c>
      <c r="X700" t="s">
        <v>109</v>
      </c>
      <c r="Y700" t="s">
        <v>109</v>
      </c>
      <c r="Z700" s="77" t="s">
        <v>257</v>
      </c>
      <c r="AA700" s="79">
        <v>857</v>
      </c>
      <c r="AB700" s="79" t="s">
        <v>237</v>
      </c>
      <c r="AC700" t="s">
        <v>118</v>
      </c>
      <c r="AD700" s="77" t="s">
        <v>118</v>
      </c>
      <c r="AE700" t="s">
        <v>118</v>
      </c>
      <c r="AF700" t="s">
        <v>118</v>
      </c>
      <c r="AG700" t="s">
        <v>7693</v>
      </c>
      <c r="AH700" t="s">
        <v>118</v>
      </c>
      <c r="AI700" t="s">
        <v>7694</v>
      </c>
    </row>
    <row r="701" spans="1:35">
      <c r="A701">
        <v>978</v>
      </c>
      <c r="B701" t="s">
        <v>151</v>
      </c>
      <c r="C701">
        <v>105130801</v>
      </c>
      <c r="D701">
        <v>105130802</v>
      </c>
      <c r="E701" t="s">
        <v>7695</v>
      </c>
      <c r="F701" t="s">
        <v>261</v>
      </c>
      <c r="G701" s="77" t="s">
        <v>222</v>
      </c>
      <c r="H701" t="s">
        <v>7696</v>
      </c>
      <c r="I701" t="s">
        <v>7697</v>
      </c>
      <c r="J701" t="s">
        <v>7698</v>
      </c>
      <c r="K701" t="s">
        <v>7699</v>
      </c>
      <c r="L701" t="s">
        <v>4952</v>
      </c>
      <c r="M701" t="s">
        <v>7700</v>
      </c>
      <c r="N701" t="s">
        <v>7701</v>
      </c>
      <c r="O701" t="s">
        <v>7702</v>
      </c>
      <c r="P701" t="s">
        <v>4121</v>
      </c>
      <c r="Q701" t="s">
        <v>4765</v>
      </c>
      <c r="R701" s="77" t="s">
        <v>7703</v>
      </c>
      <c r="S701">
        <v>333</v>
      </c>
      <c r="T701" t="s">
        <v>520</v>
      </c>
      <c r="U701" t="s">
        <v>5062</v>
      </c>
      <c r="V701">
        <v>152126</v>
      </c>
      <c r="W701" t="s">
        <v>293</v>
      </c>
      <c r="X701" t="s">
        <v>109</v>
      </c>
      <c r="Y701" t="s">
        <v>109</v>
      </c>
      <c r="Z701" s="77" t="s">
        <v>239</v>
      </c>
      <c r="AA701" s="79">
        <v>565</v>
      </c>
      <c r="AB701" s="79" t="s">
        <v>237</v>
      </c>
      <c r="AC701" t="s">
        <v>118</v>
      </c>
      <c r="AD701" s="77" t="s">
        <v>118</v>
      </c>
      <c r="AE701" t="s">
        <v>118</v>
      </c>
      <c r="AF701" t="s">
        <v>118</v>
      </c>
      <c r="AG701" t="s">
        <v>118</v>
      </c>
      <c r="AH701" t="s">
        <v>118</v>
      </c>
      <c r="AI701" t="s">
        <v>118</v>
      </c>
    </row>
    <row r="702" spans="1:35">
      <c r="A702">
        <v>979</v>
      </c>
      <c r="B702" t="s">
        <v>182</v>
      </c>
      <c r="C702">
        <v>11923327</v>
      </c>
      <c r="D702">
        <v>11923328</v>
      </c>
      <c r="E702" t="s">
        <v>7704</v>
      </c>
      <c r="F702" t="s">
        <v>223</v>
      </c>
      <c r="G702" s="77" t="s">
        <v>243</v>
      </c>
      <c r="H702" t="s">
        <v>7705</v>
      </c>
      <c r="I702" t="s">
        <v>7706</v>
      </c>
      <c r="J702" t="s">
        <v>7707</v>
      </c>
      <c r="K702" t="s">
        <v>7708</v>
      </c>
      <c r="L702" t="s">
        <v>7709</v>
      </c>
      <c r="M702" t="s">
        <v>7710</v>
      </c>
      <c r="N702" t="s">
        <v>2355</v>
      </c>
      <c r="O702" t="s">
        <v>3496</v>
      </c>
      <c r="P702" t="s">
        <v>2254</v>
      </c>
      <c r="Q702" t="s">
        <v>6218</v>
      </c>
      <c r="R702" s="77" t="s">
        <v>7711</v>
      </c>
      <c r="S702">
        <v>333</v>
      </c>
      <c r="T702" t="s">
        <v>235</v>
      </c>
      <c r="U702" t="s">
        <v>5072</v>
      </c>
      <c r="V702">
        <v>4</v>
      </c>
      <c r="W702" t="s">
        <v>481</v>
      </c>
      <c r="X702" t="s">
        <v>109</v>
      </c>
      <c r="Y702" t="s">
        <v>109</v>
      </c>
      <c r="Z702" s="77" t="s">
        <v>239</v>
      </c>
      <c r="AA702" s="79">
        <v>456</v>
      </c>
      <c r="AB702" s="79" t="s">
        <v>237</v>
      </c>
      <c r="AC702" t="s">
        <v>118</v>
      </c>
      <c r="AD702" s="77" t="s">
        <v>118</v>
      </c>
      <c r="AE702" t="s">
        <v>118</v>
      </c>
      <c r="AF702" t="s">
        <v>118</v>
      </c>
      <c r="AG702" t="s">
        <v>4188</v>
      </c>
      <c r="AH702" t="s">
        <v>118</v>
      </c>
      <c r="AI702" t="s">
        <v>7712</v>
      </c>
    </row>
    <row r="703" spans="1:35">
      <c r="A703">
        <v>981</v>
      </c>
      <c r="B703" t="s">
        <v>454</v>
      </c>
      <c r="C703">
        <v>77796662</v>
      </c>
      <c r="D703">
        <v>77796663</v>
      </c>
      <c r="E703" t="s">
        <v>7713</v>
      </c>
      <c r="F703" t="s">
        <v>223</v>
      </c>
      <c r="G703" s="77" t="s">
        <v>261</v>
      </c>
      <c r="H703" t="s">
        <v>7162</v>
      </c>
      <c r="I703" t="s">
        <v>7714</v>
      </c>
      <c r="J703" t="s">
        <v>7715</v>
      </c>
      <c r="K703" t="s">
        <v>7716</v>
      </c>
      <c r="L703" t="s">
        <v>7717</v>
      </c>
      <c r="M703" t="s">
        <v>7718</v>
      </c>
      <c r="N703" t="s">
        <v>7719</v>
      </c>
      <c r="O703" t="s">
        <v>5880</v>
      </c>
      <c r="P703" t="s">
        <v>7720</v>
      </c>
      <c r="Q703" t="s">
        <v>7721</v>
      </c>
      <c r="R703" s="77" t="s">
        <v>7722</v>
      </c>
      <c r="S703">
        <v>333</v>
      </c>
      <c r="T703" t="s">
        <v>68</v>
      </c>
      <c r="U703" t="s">
        <v>5062</v>
      </c>
      <c r="V703">
        <v>1269</v>
      </c>
      <c r="W703" t="s">
        <v>466</v>
      </c>
      <c r="X703" t="s">
        <v>109</v>
      </c>
      <c r="Y703" t="s">
        <v>109</v>
      </c>
      <c r="Z703" s="77" t="s">
        <v>257</v>
      </c>
      <c r="AA703" s="79">
        <v>1106</v>
      </c>
      <c r="AB703" s="79" t="s">
        <v>237</v>
      </c>
      <c r="AC703" t="s">
        <v>118</v>
      </c>
      <c r="AD703" s="77" t="s">
        <v>118</v>
      </c>
      <c r="AE703" t="s">
        <v>118</v>
      </c>
      <c r="AF703" t="s">
        <v>118</v>
      </c>
      <c r="AG703" t="s">
        <v>118</v>
      </c>
      <c r="AH703" t="s">
        <v>118</v>
      </c>
      <c r="AI703" t="s">
        <v>118</v>
      </c>
    </row>
    <row r="704" spans="1:35">
      <c r="A704">
        <v>982</v>
      </c>
      <c r="B704" t="s">
        <v>75</v>
      </c>
      <c r="C704">
        <v>116161001</v>
      </c>
      <c r="D704">
        <v>116161002</v>
      </c>
      <c r="E704" t="s">
        <v>7723</v>
      </c>
      <c r="F704" t="s">
        <v>243</v>
      </c>
      <c r="G704" s="77" t="s">
        <v>222</v>
      </c>
      <c r="H704" t="s">
        <v>3810</v>
      </c>
      <c r="I704" t="s">
        <v>7724</v>
      </c>
      <c r="J704" t="s">
        <v>7725</v>
      </c>
      <c r="K704" t="s">
        <v>7726</v>
      </c>
      <c r="L704" t="s">
        <v>7727</v>
      </c>
      <c r="M704" t="s">
        <v>2683</v>
      </c>
      <c r="N704" t="s">
        <v>7728</v>
      </c>
      <c r="O704" t="s">
        <v>1140</v>
      </c>
      <c r="P704" t="s">
        <v>7729</v>
      </c>
      <c r="Q704" t="s">
        <v>7730</v>
      </c>
      <c r="R704" s="77" t="s">
        <v>7731</v>
      </c>
      <c r="S704">
        <v>331</v>
      </c>
      <c r="T704" t="s">
        <v>520</v>
      </c>
      <c r="U704" t="s">
        <v>5062</v>
      </c>
      <c r="V704">
        <v>7</v>
      </c>
      <c r="W704" t="s">
        <v>995</v>
      </c>
      <c r="X704" t="s">
        <v>109</v>
      </c>
      <c r="Y704" t="s">
        <v>109</v>
      </c>
      <c r="Z704" s="77" t="s">
        <v>257</v>
      </c>
      <c r="AA704" s="79">
        <v>825</v>
      </c>
      <c r="AB704" s="79" t="s">
        <v>237</v>
      </c>
      <c r="AC704" t="s">
        <v>118</v>
      </c>
      <c r="AD704" s="77" t="s">
        <v>118</v>
      </c>
      <c r="AE704" t="s">
        <v>118</v>
      </c>
      <c r="AF704" t="s">
        <v>118</v>
      </c>
      <c r="AG704" t="s">
        <v>7732</v>
      </c>
      <c r="AH704" t="s">
        <v>118</v>
      </c>
      <c r="AI704" t="s">
        <v>7733</v>
      </c>
    </row>
    <row r="705" spans="1:35">
      <c r="A705">
        <v>983</v>
      </c>
      <c r="B705" t="s">
        <v>454</v>
      </c>
      <c r="C705">
        <v>55593905</v>
      </c>
      <c r="D705">
        <v>55593906</v>
      </c>
      <c r="E705" t="s">
        <v>7734</v>
      </c>
      <c r="F705" t="s">
        <v>243</v>
      </c>
      <c r="G705" s="77" t="s">
        <v>223</v>
      </c>
      <c r="H705" t="s">
        <v>7735</v>
      </c>
      <c r="I705" t="s">
        <v>7736</v>
      </c>
      <c r="J705" t="s">
        <v>7737</v>
      </c>
      <c r="K705" t="s">
        <v>7738</v>
      </c>
      <c r="L705" t="s">
        <v>7739</v>
      </c>
      <c r="M705" t="s">
        <v>7740</v>
      </c>
      <c r="N705" t="s">
        <v>7741</v>
      </c>
      <c r="O705" t="s">
        <v>7742</v>
      </c>
      <c r="P705" t="s">
        <v>7743</v>
      </c>
      <c r="Q705" t="s">
        <v>7744</v>
      </c>
      <c r="R705" s="77" t="s">
        <v>6071</v>
      </c>
      <c r="S705">
        <v>331</v>
      </c>
      <c r="T705" t="s">
        <v>255</v>
      </c>
      <c r="U705" t="s">
        <v>5072</v>
      </c>
      <c r="V705">
        <v>2</v>
      </c>
      <c r="W705" t="s">
        <v>1245</v>
      </c>
      <c r="X705" t="s">
        <v>109</v>
      </c>
      <c r="Y705" t="s">
        <v>109</v>
      </c>
      <c r="Z705" s="77" t="s">
        <v>239</v>
      </c>
      <c r="AA705" s="79">
        <v>526</v>
      </c>
      <c r="AB705" s="79" t="s">
        <v>237</v>
      </c>
      <c r="AC705" t="s">
        <v>118</v>
      </c>
      <c r="AD705" s="77" t="s">
        <v>118</v>
      </c>
      <c r="AE705" t="s">
        <v>118</v>
      </c>
      <c r="AF705" t="s">
        <v>118</v>
      </c>
      <c r="AG705" t="s">
        <v>118</v>
      </c>
      <c r="AH705" t="s">
        <v>118</v>
      </c>
      <c r="AI705" t="s">
        <v>118</v>
      </c>
    </row>
    <row r="706" spans="1:35">
      <c r="A706">
        <v>985</v>
      </c>
      <c r="B706" t="s">
        <v>182</v>
      </c>
      <c r="C706">
        <v>16004270</v>
      </c>
      <c r="D706">
        <v>16004271</v>
      </c>
      <c r="E706" t="s">
        <v>7745</v>
      </c>
      <c r="F706" t="s">
        <v>222</v>
      </c>
      <c r="G706" s="77" t="s">
        <v>261</v>
      </c>
      <c r="H706" t="s">
        <v>7746</v>
      </c>
      <c r="I706" t="s">
        <v>3106</v>
      </c>
      <c r="J706" t="s">
        <v>2701</v>
      </c>
      <c r="K706" t="s">
        <v>7747</v>
      </c>
      <c r="L706" t="s">
        <v>7748</v>
      </c>
      <c r="M706" t="s">
        <v>7749</v>
      </c>
      <c r="N706" t="s">
        <v>7750</v>
      </c>
      <c r="O706" t="s">
        <v>7751</v>
      </c>
      <c r="P706" t="s">
        <v>4601</v>
      </c>
      <c r="Q706" t="s">
        <v>7752</v>
      </c>
      <c r="R706" s="77" t="s">
        <v>1657</v>
      </c>
      <c r="S706">
        <v>329</v>
      </c>
      <c r="T706" t="s">
        <v>68</v>
      </c>
      <c r="U706" t="s">
        <v>5072</v>
      </c>
      <c r="V706">
        <v>1</v>
      </c>
      <c r="W706" t="s">
        <v>2714</v>
      </c>
      <c r="X706" t="s">
        <v>109</v>
      </c>
      <c r="Y706" t="s">
        <v>109</v>
      </c>
      <c r="Z706" s="77" t="s">
        <v>239</v>
      </c>
      <c r="AA706" s="79">
        <v>867</v>
      </c>
      <c r="AB706" s="79" t="s">
        <v>237</v>
      </c>
      <c r="AC706" t="s">
        <v>118</v>
      </c>
      <c r="AD706" s="77" t="s">
        <v>118</v>
      </c>
      <c r="AE706" t="s">
        <v>118</v>
      </c>
      <c r="AF706" t="s">
        <v>118</v>
      </c>
      <c r="AG706" t="s">
        <v>118</v>
      </c>
      <c r="AH706" t="s">
        <v>118</v>
      </c>
      <c r="AI706" t="s">
        <v>118</v>
      </c>
    </row>
    <row r="707" spans="1:35">
      <c r="A707">
        <v>986</v>
      </c>
      <c r="B707" t="s">
        <v>116</v>
      </c>
      <c r="C707">
        <v>93672233</v>
      </c>
      <c r="D707">
        <v>93672234</v>
      </c>
      <c r="E707" t="s">
        <v>7753</v>
      </c>
      <c r="F707" t="s">
        <v>223</v>
      </c>
      <c r="G707" s="77" t="s">
        <v>261</v>
      </c>
      <c r="H707" t="s">
        <v>7429</v>
      </c>
      <c r="I707" t="s">
        <v>7754</v>
      </c>
      <c r="J707" t="s">
        <v>7755</v>
      </c>
      <c r="K707" t="s">
        <v>7029</v>
      </c>
      <c r="L707" t="s">
        <v>4570</v>
      </c>
      <c r="M707" t="s">
        <v>4001</v>
      </c>
      <c r="N707" t="s">
        <v>6320</v>
      </c>
      <c r="O707" t="s">
        <v>6163</v>
      </c>
      <c r="P707" t="s">
        <v>2671</v>
      </c>
      <c r="Q707" t="s">
        <v>7756</v>
      </c>
      <c r="R707" s="77" t="s">
        <v>598</v>
      </c>
      <c r="S707">
        <v>329</v>
      </c>
      <c r="T707" t="s">
        <v>235</v>
      </c>
      <c r="U707" t="s">
        <v>5062</v>
      </c>
      <c r="V707">
        <v>208</v>
      </c>
      <c r="W707" t="s">
        <v>2902</v>
      </c>
      <c r="X707" t="s">
        <v>109</v>
      </c>
      <c r="Y707" t="s">
        <v>109</v>
      </c>
      <c r="Z707" s="77" t="s">
        <v>257</v>
      </c>
      <c r="AA707" s="79">
        <v>124</v>
      </c>
      <c r="AB707" s="79" t="s">
        <v>206</v>
      </c>
      <c r="AC707" t="s">
        <v>7757</v>
      </c>
      <c r="AD707" s="77" t="s">
        <v>7758</v>
      </c>
      <c r="AE707" t="s">
        <v>118</v>
      </c>
      <c r="AF707" t="s">
        <v>118</v>
      </c>
      <c r="AG707" t="s">
        <v>118</v>
      </c>
      <c r="AH707" t="s">
        <v>118</v>
      </c>
      <c r="AI707" t="s">
        <v>118</v>
      </c>
    </row>
    <row r="708" spans="1:35">
      <c r="A708">
        <v>987</v>
      </c>
      <c r="B708" t="s">
        <v>77</v>
      </c>
      <c r="C708">
        <v>50298191</v>
      </c>
      <c r="D708">
        <v>50298192</v>
      </c>
      <c r="E708" t="s">
        <v>7759</v>
      </c>
      <c r="F708" t="s">
        <v>261</v>
      </c>
      <c r="G708" s="77" t="s">
        <v>223</v>
      </c>
      <c r="H708" t="s">
        <v>7323</v>
      </c>
      <c r="I708" t="s">
        <v>7760</v>
      </c>
      <c r="J708" t="s">
        <v>7761</v>
      </c>
      <c r="K708" t="s">
        <v>7762</v>
      </c>
      <c r="L708" t="s">
        <v>7763</v>
      </c>
      <c r="M708" t="s">
        <v>1242</v>
      </c>
      <c r="N708" t="s">
        <v>7764</v>
      </c>
      <c r="O708" t="s">
        <v>3806</v>
      </c>
      <c r="P708" t="s">
        <v>7765</v>
      </c>
      <c r="Q708" t="s">
        <v>3496</v>
      </c>
      <c r="R708" s="77" t="s">
        <v>6217</v>
      </c>
      <c r="S708">
        <v>329</v>
      </c>
      <c r="T708" t="s">
        <v>1838</v>
      </c>
      <c r="U708" t="s">
        <v>5072</v>
      </c>
      <c r="V708">
        <v>30</v>
      </c>
      <c r="W708" t="s">
        <v>1131</v>
      </c>
      <c r="X708" t="s">
        <v>109</v>
      </c>
      <c r="Y708" t="s">
        <v>109</v>
      </c>
      <c r="Z708" s="77" t="s">
        <v>257</v>
      </c>
      <c r="AA708" s="79">
        <v>192</v>
      </c>
      <c r="AB708" s="79" t="s">
        <v>237</v>
      </c>
      <c r="AC708" t="s">
        <v>118</v>
      </c>
      <c r="AD708" s="77" t="s">
        <v>118</v>
      </c>
      <c r="AE708" t="s">
        <v>118</v>
      </c>
      <c r="AF708" t="s">
        <v>118</v>
      </c>
      <c r="AG708" t="s">
        <v>7766</v>
      </c>
      <c r="AH708" t="s">
        <v>118</v>
      </c>
      <c r="AI708" t="s">
        <v>118</v>
      </c>
    </row>
    <row r="709" spans="1:35">
      <c r="A709">
        <v>989</v>
      </c>
      <c r="B709" t="s">
        <v>182</v>
      </c>
      <c r="C709">
        <v>37095892</v>
      </c>
      <c r="D709">
        <v>37095893</v>
      </c>
      <c r="E709" t="s">
        <v>7767</v>
      </c>
      <c r="F709" t="s">
        <v>261</v>
      </c>
      <c r="G709" s="77" t="s">
        <v>222</v>
      </c>
      <c r="H709" t="s">
        <v>2953</v>
      </c>
      <c r="I709" t="s">
        <v>1966</v>
      </c>
      <c r="J709" t="s">
        <v>1127</v>
      </c>
      <c r="K709" t="s">
        <v>1103</v>
      </c>
      <c r="L709" t="s">
        <v>1447</v>
      </c>
      <c r="M709" t="s">
        <v>1556</v>
      </c>
      <c r="N709" t="s">
        <v>7768</v>
      </c>
      <c r="O709" t="s">
        <v>570</v>
      </c>
      <c r="P709" t="s">
        <v>7769</v>
      </c>
      <c r="Q709" t="s">
        <v>7770</v>
      </c>
      <c r="R709" s="77" t="s">
        <v>7771</v>
      </c>
      <c r="S709">
        <v>328</v>
      </c>
      <c r="T709" t="s">
        <v>520</v>
      </c>
      <c r="U709" t="s">
        <v>5072</v>
      </c>
      <c r="V709">
        <v>0</v>
      </c>
      <c r="W709" t="s">
        <v>376</v>
      </c>
      <c r="X709" t="s">
        <v>109</v>
      </c>
      <c r="Y709" t="s">
        <v>109</v>
      </c>
      <c r="Z709" s="77" t="s">
        <v>239</v>
      </c>
      <c r="AA709" s="79">
        <v>421</v>
      </c>
      <c r="AB709" s="79" t="s">
        <v>237</v>
      </c>
      <c r="AC709" t="s">
        <v>118</v>
      </c>
      <c r="AD709" s="77" t="s">
        <v>118</v>
      </c>
      <c r="AE709" t="s">
        <v>118</v>
      </c>
      <c r="AF709" t="s">
        <v>118</v>
      </c>
      <c r="AG709" t="s">
        <v>118</v>
      </c>
      <c r="AH709" t="s">
        <v>118</v>
      </c>
      <c r="AI709" t="s">
        <v>118</v>
      </c>
    </row>
    <row r="710" spans="1:35">
      <c r="A710">
        <v>991</v>
      </c>
      <c r="B710" t="s">
        <v>73</v>
      </c>
      <c r="C710">
        <v>77157926</v>
      </c>
      <c r="D710">
        <v>77157927</v>
      </c>
      <c r="E710" t="s">
        <v>7772</v>
      </c>
      <c r="F710" t="s">
        <v>243</v>
      </c>
      <c r="G710" s="77" t="s">
        <v>222</v>
      </c>
      <c r="H710" t="s">
        <v>7773</v>
      </c>
      <c r="I710" t="s">
        <v>7774</v>
      </c>
      <c r="J710" t="s">
        <v>7775</v>
      </c>
      <c r="K710" t="s">
        <v>7776</v>
      </c>
      <c r="L710" t="s">
        <v>7777</v>
      </c>
      <c r="M710" t="s">
        <v>574</v>
      </c>
      <c r="N710" t="s">
        <v>7778</v>
      </c>
      <c r="O710" t="s">
        <v>7779</v>
      </c>
      <c r="P710" t="s">
        <v>7780</v>
      </c>
      <c r="Q710" t="s">
        <v>7781</v>
      </c>
      <c r="R710" s="77" t="s">
        <v>7782</v>
      </c>
      <c r="S710">
        <v>326</v>
      </c>
      <c r="T710" t="s">
        <v>255</v>
      </c>
      <c r="U710" t="s">
        <v>5072</v>
      </c>
      <c r="V710">
        <v>0</v>
      </c>
      <c r="W710" t="s">
        <v>1245</v>
      </c>
      <c r="X710" t="s">
        <v>109</v>
      </c>
      <c r="Y710" t="s">
        <v>109</v>
      </c>
      <c r="Z710" s="77" t="s">
        <v>257</v>
      </c>
      <c r="AA710" s="79">
        <v>94</v>
      </c>
      <c r="AB710" s="79" t="s">
        <v>237</v>
      </c>
      <c r="AC710" t="s">
        <v>118</v>
      </c>
      <c r="AD710" s="77" t="s">
        <v>118</v>
      </c>
      <c r="AE710" t="s">
        <v>118</v>
      </c>
      <c r="AF710" t="s">
        <v>118</v>
      </c>
      <c r="AG710" t="s">
        <v>118</v>
      </c>
      <c r="AH710" t="s">
        <v>118</v>
      </c>
      <c r="AI710" t="s">
        <v>118</v>
      </c>
    </row>
    <row r="711" spans="1:35">
      <c r="A711">
        <v>992</v>
      </c>
      <c r="B711" t="s">
        <v>155</v>
      </c>
      <c r="C711">
        <v>137298480</v>
      </c>
      <c r="D711">
        <v>137298481</v>
      </c>
      <c r="E711" t="s">
        <v>7783</v>
      </c>
      <c r="F711" t="s">
        <v>223</v>
      </c>
      <c r="G711" s="77" t="s">
        <v>243</v>
      </c>
      <c r="H711" t="s">
        <v>7784</v>
      </c>
      <c r="I711" t="s">
        <v>7785</v>
      </c>
      <c r="J711" t="s">
        <v>7786</v>
      </c>
      <c r="K711" t="s">
        <v>7787</v>
      </c>
      <c r="L711" t="s">
        <v>5885</v>
      </c>
      <c r="M711" t="s">
        <v>7788</v>
      </c>
      <c r="N711" t="s">
        <v>7789</v>
      </c>
      <c r="O711" t="s">
        <v>7740</v>
      </c>
      <c r="P711" t="s">
        <v>7790</v>
      </c>
      <c r="Q711" t="s">
        <v>7791</v>
      </c>
      <c r="R711" s="77" t="s">
        <v>7792</v>
      </c>
      <c r="S711">
        <v>326</v>
      </c>
      <c r="T711" t="s">
        <v>235</v>
      </c>
      <c r="U711" t="s">
        <v>5072</v>
      </c>
      <c r="V711">
        <v>4</v>
      </c>
      <c r="W711" t="s">
        <v>391</v>
      </c>
      <c r="X711" t="s">
        <v>109</v>
      </c>
      <c r="Y711" t="s">
        <v>109</v>
      </c>
      <c r="Z711" s="77" t="s">
        <v>239</v>
      </c>
      <c r="AA711" s="79">
        <v>785</v>
      </c>
      <c r="AB711" s="79" t="s">
        <v>237</v>
      </c>
      <c r="AC711" t="s">
        <v>118</v>
      </c>
      <c r="AD711" s="77" t="s">
        <v>118</v>
      </c>
      <c r="AE711" t="s">
        <v>118</v>
      </c>
      <c r="AF711" t="s">
        <v>118</v>
      </c>
      <c r="AG711" t="s">
        <v>7793</v>
      </c>
      <c r="AH711" t="s">
        <v>118</v>
      </c>
      <c r="AI711" t="s">
        <v>7794</v>
      </c>
    </row>
    <row r="712" spans="1:35">
      <c r="A712">
        <v>994</v>
      </c>
      <c r="B712" t="s">
        <v>182</v>
      </c>
      <c r="C712">
        <v>71940362</v>
      </c>
      <c r="D712">
        <v>71940363</v>
      </c>
      <c r="E712" t="s">
        <v>7795</v>
      </c>
      <c r="F712" t="s">
        <v>243</v>
      </c>
      <c r="G712" s="77" t="s">
        <v>223</v>
      </c>
      <c r="H712" t="s">
        <v>7796</v>
      </c>
      <c r="I712" t="s">
        <v>7797</v>
      </c>
      <c r="J712" t="s">
        <v>3926</v>
      </c>
      <c r="K712" t="s">
        <v>7798</v>
      </c>
      <c r="L712" t="s">
        <v>7799</v>
      </c>
      <c r="M712" t="s">
        <v>7800</v>
      </c>
      <c r="N712" t="s">
        <v>5136</v>
      </c>
      <c r="O712" t="s">
        <v>7801</v>
      </c>
      <c r="P712" t="s">
        <v>7802</v>
      </c>
      <c r="Q712" t="s">
        <v>7803</v>
      </c>
      <c r="R712" s="77" t="s">
        <v>881</v>
      </c>
      <c r="S712">
        <v>323</v>
      </c>
      <c r="T712" t="s">
        <v>235</v>
      </c>
      <c r="U712" t="s">
        <v>5072</v>
      </c>
      <c r="V712">
        <v>7</v>
      </c>
      <c r="W712" t="s">
        <v>643</v>
      </c>
      <c r="X712" t="s">
        <v>109</v>
      </c>
      <c r="Y712" t="s">
        <v>109</v>
      </c>
      <c r="Z712" s="77" t="s">
        <v>239</v>
      </c>
      <c r="AA712" s="79">
        <v>161</v>
      </c>
      <c r="AB712" s="79" t="s">
        <v>237</v>
      </c>
      <c r="AC712" t="s">
        <v>118</v>
      </c>
      <c r="AD712" s="77" t="s">
        <v>118</v>
      </c>
      <c r="AE712" t="s">
        <v>118</v>
      </c>
      <c r="AF712" t="s">
        <v>118</v>
      </c>
      <c r="AG712" t="s">
        <v>118</v>
      </c>
      <c r="AH712" t="s">
        <v>118</v>
      </c>
      <c r="AI712" t="s">
        <v>118</v>
      </c>
    </row>
    <row r="713" spans="1:35">
      <c r="A713">
        <v>996</v>
      </c>
      <c r="B713" t="s">
        <v>143</v>
      </c>
      <c r="C713">
        <v>187940572</v>
      </c>
      <c r="D713">
        <v>187940573</v>
      </c>
      <c r="E713" t="s">
        <v>7804</v>
      </c>
      <c r="F713" t="s">
        <v>223</v>
      </c>
      <c r="G713" s="77" t="s">
        <v>222</v>
      </c>
      <c r="H713" t="s">
        <v>7555</v>
      </c>
      <c r="I713" t="s">
        <v>489</v>
      </c>
      <c r="J713" t="s">
        <v>7805</v>
      </c>
      <c r="K713" t="s">
        <v>7806</v>
      </c>
      <c r="L713" t="s">
        <v>7807</v>
      </c>
      <c r="M713" t="s">
        <v>3257</v>
      </c>
      <c r="N713" t="s">
        <v>4603</v>
      </c>
      <c r="O713" t="s">
        <v>4647</v>
      </c>
      <c r="P713" t="s">
        <v>7808</v>
      </c>
      <c r="Q713" t="s">
        <v>2026</v>
      </c>
      <c r="R713" s="77" t="s">
        <v>3806</v>
      </c>
      <c r="S713">
        <v>322</v>
      </c>
      <c r="T713" t="s">
        <v>255</v>
      </c>
      <c r="U713" t="s">
        <v>5072</v>
      </c>
      <c r="V713">
        <v>0</v>
      </c>
      <c r="W713" t="s">
        <v>466</v>
      </c>
      <c r="X713" t="s">
        <v>109</v>
      </c>
      <c r="Y713" t="s">
        <v>109</v>
      </c>
      <c r="Z713" s="77" t="s">
        <v>239</v>
      </c>
      <c r="AA713" s="79">
        <v>779</v>
      </c>
      <c r="AB713" s="79" t="s">
        <v>237</v>
      </c>
      <c r="AC713" t="s">
        <v>118</v>
      </c>
      <c r="AD713" s="77" t="s">
        <v>118</v>
      </c>
      <c r="AE713" t="s">
        <v>118</v>
      </c>
      <c r="AF713" t="s">
        <v>118</v>
      </c>
      <c r="AG713" t="s">
        <v>7809</v>
      </c>
      <c r="AH713" t="s">
        <v>118</v>
      </c>
      <c r="AI713" t="s">
        <v>7810</v>
      </c>
    </row>
    <row r="714" spans="1:35">
      <c r="A714">
        <v>997</v>
      </c>
      <c r="B714" t="s">
        <v>73</v>
      </c>
      <c r="C714">
        <v>151077344</v>
      </c>
      <c r="D714">
        <v>151077345</v>
      </c>
      <c r="E714" t="s">
        <v>7811</v>
      </c>
      <c r="F714" t="s">
        <v>243</v>
      </c>
      <c r="G714" s="77" t="s">
        <v>222</v>
      </c>
      <c r="H714" t="s">
        <v>7812</v>
      </c>
      <c r="I714" t="s">
        <v>7813</v>
      </c>
      <c r="J714" t="s">
        <v>7814</v>
      </c>
      <c r="K714" t="s">
        <v>7815</v>
      </c>
      <c r="L714" t="s">
        <v>7816</v>
      </c>
      <c r="M714" t="s">
        <v>7817</v>
      </c>
      <c r="N714" t="s">
        <v>7818</v>
      </c>
      <c r="O714" t="s">
        <v>7819</v>
      </c>
      <c r="P714" t="s">
        <v>7820</v>
      </c>
      <c r="Q714" t="s">
        <v>7821</v>
      </c>
      <c r="R714" s="77" t="s">
        <v>7822</v>
      </c>
      <c r="S714">
        <v>322</v>
      </c>
      <c r="T714" t="s">
        <v>1838</v>
      </c>
      <c r="U714" t="s">
        <v>5062</v>
      </c>
      <c r="V714">
        <v>1895</v>
      </c>
      <c r="W714" t="s">
        <v>419</v>
      </c>
      <c r="X714" t="s">
        <v>109</v>
      </c>
      <c r="Y714" t="s">
        <v>109</v>
      </c>
      <c r="Z714" s="77" t="s">
        <v>257</v>
      </c>
      <c r="AA714" s="79">
        <v>833</v>
      </c>
      <c r="AB714" s="79" t="s">
        <v>237</v>
      </c>
      <c r="AC714" t="s">
        <v>118</v>
      </c>
      <c r="AD714" s="77" t="s">
        <v>118</v>
      </c>
      <c r="AE714" t="s">
        <v>118</v>
      </c>
      <c r="AF714" t="s">
        <v>118</v>
      </c>
      <c r="AG714" t="s">
        <v>118</v>
      </c>
      <c r="AH714" t="s">
        <v>118</v>
      </c>
      <c r="AI714" t="s">
        <v>7823</v>
      </c>
    </row>
    <row r="715" spans="1:35">
      <c r="A715">
        <v>1000</v>
      </c>
      <c r="B715" t="s">
        <v>182</v>
      </c>
      <c r="C715">
        <v>118385575</v>
      </c>
      <c r="D715">
        <v>118385576</v>
      </c>
      <c r="E715" t="s">
        <v>7824</v>
      </c>
      <c r="F715" t="s">
        <v>222</v>
      </c>
      <c r="G715" s="77" t="s">
        <v>261</v>
      </c>
      <c r="H715" t="s">
        <v>7825</v>
      </c>
      <c r="I715" t="s">
        <v>7826</v>
      </c>
      <c r="J715" t="s">
        <v>6076</v>
      </c>
      <c r="K715" t="s">
        <v>7827</v>
      </c>
      <c r="L715" t="s">
        <v>1498</v>
      </c>
      <c r="M715" t="s">
        <v>964</v>
      </c>
      <c r="N715" t="s">
        <v>7828</v>
      </c>
      <c r="O715" t="s">
        <v>5465</v>
      </c>
      <c r="P715" t="s">
        <v>7702</v>
      </c>
      <c r="Q715" t="s">
        <v>1322</v>
      </c>
      <c r="R715" s="77" t="s">
        <v>7829</v>
      </c>
      <c r="S715">
        <v>321</v>
      </c>
      <c r="T715" t="s">
        <v>68</v>
      </c>
      <c r="U715" t="s">
        <v>5062</v>
      </c>
      <c r="V715">
        <v>0</v>
      </c>
      <c r="W715" t="s">
        <v>1009</v>
      </c>
      <c r="X715" t="s">
        <v>109</v>
      </c>
      <c r="Y715" t="s">
        <v>109</v>
      </c>
      <c r="Z715" s="77" t="s">
        <v>239</v>
      </c>
      <c r="AA715" s="79">
        <v>842</v>
      </c>
      <c r="AB715" s="79" t="s">
        <v>237</v>
      </c>
      <c r="AC715" t="s">
        <v>118</v>
      </c>
      <c r="AD715" s="77" t="s">
        <v>118</v>
      </c>
      <c r="AE715" t="s">
        <v>118</v>
      </c>
      <c r="AF715" t="s">
        <v>118</v>
      </c>
      <c r="AG715" t="s">
        <v>118</v>
      </c>
      <c r="AH715" t="s">
        <v>118</v>
      </c>
      <c r="AI715" t="s">
        <v>118</v>
      </c>
    </row>
    <row r="716" spans="1:35">
      <c r="A716">
        <v>1001</v>
      </c>
      <c r="B716" t="s">
        <v>75</v>
      </c>
      <c r="C716">
        <v>60787839</v>
      </c>
      <c r="D716">
        <v>60787840</v>
      </c>
      <c r="E716" t="s">
        <v>7830</v>
      </c>
      <c r="F716" t="s">
        <v>261</v>
      </c>
      <c r="G716" s="77" t="s">
        <v>223</v>
      </c>
      <c r="H716" t="s">
        <v>7831</v>
      </c>
      <c r="I716" t="s">
        <v>7832</v>
      </c>
      <c r="J716" t="s">
        <v>7833</v>
      </c>
      <c r="K716" t="s">
        <v>7834</v>
      </c>
      <c r="L716" t="s">
        <v>4909</v>
      </c>
      <c r="M716" t="s">
        <v>7835</v>
      </c>
      <c r="N716" t="s">
        <v>4909</v>
      </c>
      <c r="O716" t="s">
        <v>7836</v>
      </c>
      <c r="P716" t="s">
        <v>7837</v>
      </c>
      <c r="Q716" t="s">
        <v>7838</v>
      </c>
      <c r="R716" s="77" t="s">
        <v>7839</v>
      </c>
      <c r="S716">
        <v>320</v>
      </c>
      <c r="T716" t="s">
        <v>520</v>
      </c>
      <c r="U716" t="s">
        <v>5062</v>
      </c>
      <c r="V716">
        <v>23</v>
      </c>
      <c r="W716" t="s">
        <v>376</v>
      </c>
      <c r="X716" t="s">
        <v>109</v>
      </c>
      <c r="Y716" t="s">
        <v>109</v>
      </c>
      <c r="Z716" s="77" t="s">
        <v>257</v>
      </c>
      <c r="AA716" s="79">
        <v>458</v>
      </c>
      <c r="AB716" s="79" t="s">
        <v>237</v>
      </c>
      <c r="AC716" t="s">
        <v>118</v>
      </c>
      <c r="AD716" s="77" t="s">
        <v>118</v>
      </c>
      <c r="AE716" t="s">
        <v>118</v>
      </c>
      <c r="AF716" t="s">
        <v>118</v>
      </c>
      <c r="AG716" t="s">
        <v>118</v>
      </c>
      <c r="AH716" t="s">
        <v>118</v>
      </c>
      <c r="AI716" t="s">
        <v>118</v>
      </c>
    </row>
    <row r="717" spans="1:35">
      <c r="A717">
        <v>1002</v>
      </c>
      <c r="B717" t="s">
        <v>482</v>
      </c>
      <c r="C717">
        <v>107130172</v>
      </c>
      <c r="D717">
        <v>107130173</v>
      </c>
      <c r="E717" t="s">
        <v>7840</v>
      </c>
      <c r="F717" t="s">
        <v>261</v>
      </c>
      <c r="G717" s="77" t="s">
        <v>223</v>
      </c>
      <c r="H717" t="s">
        <v>2032</v>
      </c>
      <c r="I717" t="s">
        <v>7841</v>
      </c>
      <c r="J717" t="s">
        <v>7842</v>
      </c>
      <c r="K717" t="s">
        <v>5545</v>
      </c>
      <c r="L717" t="s">
        <v>7843</v>
      </c>
      <c r="M717" t="s">
        <v>7844</v>
      </c>
      <c r="N717" t="s">
        <v>5186</v>
      </c>
      <c r="O717" t="s">
        <v>7845</v>
      </c>
      <c r="P717" t="s">
        <v>7846</v>
      </c>
      <c r="Q717" t="s">
        <v>7847</v>
      </c>
      <c r="R717" s="77" t="s">
        <v>2628</v>
      </c>
      <c r="S717">
        <v>320</v>
      </c>
      <c r="T717" t="s">
        <v>1838</v>
      </c>
      <c r="U717" t="s">
        <v>5072</v>
      </c>
      <c r="V717">
        <v>0</v>
      </c>
      <c r="W717" t="s">
        <v>1131</v>
      </c>
      <c r="X717" t="s">
        <v>109</v>
      </c>
      <c r="Y717" t="s">
        <v>109</v>
      </c>
      <c r="Z717" s="77" t="s">
        <v>257</v>
      </c>
      <c r="AA717" s="79">
        <v>687</v>
      </c>
      <c r="AB717" s="79" t="s">
        <v>237</v>
      </c>
      <c r="AC717" t="s">
        <v>118</v>
      </c>
      <c r="AD717" s="77" t="s">
        <v>118</v>
      </c>
      <c r="AE717" t="s">
        <v>118</v>
      </c>
      <c r="AF717" t="s">
        <v>118</v>
      </c>
      <c r="AG717" t="s">
        <v>118</v>
      </c>
      <c r="AH717" t="s">
        <v>118</v>
      </c>
      <c r="AI717" t="s">
        <v>118</v>
      </c>
    </row>
    <row r="718" spans="1:35">
      <c r="A718">
        <v>1003</v>
      </c>
      <c r="B718" t="s">
        <v>151</v>
      </c>
      <c r="C718">
        <v>28821167</v>
      </c>
      <c r="D718">
        <v>28821168</v>
      </c>
      <c r="E718" t="s">
        <v>7848</v>
      </c>
      <c r="F718" t="s">
        <v>243</v>
      </c>
      <c r="G718" s="77" t="s">
        <v>222</v>
      </c>
      <c r="H718" t="s">
        <v>7198</v>
      </c>
      <c r="I718" t="s">
        <v>7849</v>
      </c>
      <c r="J718" t="s">
        <v>7850</v>
      </c>
      <c r="K718" t="s">
        <v>6180</v>
      </c>
      <c r="L718" t="s">
        <v>7851</v>
      </c>
      <c r="M718" t="s">
        <v>7852</v>
      </c>
      <c r="N718" t="s">
        <v>7853</v>
      </c>
      <c r="O718" t="s">
        <v>7854</v>
      </c>
      <c r="P718" t="s">
        <v>1821</v>
      </c>
      <c r="Q718" t="s">
        <v>7855</v>
      </c>
      <c r="R718" s="77" t="s">
        <v>2692</v>
      </c>
      <c r="S718">
        <v>319</v>
      </c>
      <c r="T718" t="s">
        <v>255</v>
      </c>
      <c r="U718" t="s">
        <v>5072</v>
      </c>
      <c r="V718">
        <v>2</v>
      </c>
      <c r="W718" t="s">
        <v>1245</v>
      </c>
      <c r="X718" t="s">
        <v>109</v>
      </c>
      <c r="Y718" t="s">
        <v>109</v>
      </c>
      <c r="Z718" s="77" t="s">
        <v>257</v>
      </c>
      <c r="AA718" s="79">
        <v>993</v>
      </c>
      <c r="AB718" s="79" t="s">
        <v>237</v>
      </c>
      <c r="AC718" t="s">
        <v>118</v>
      </c>
      <c r="AD718" s="77" t="s">
        <v>118</v>
      </c>
      <c r="AE718" t="s">
        <v>118</v>
      </c>
      <c r="AF718" t="s">
        <v>118</v>
      </c>
      <c r="AG718" t="s">
        <v>118</v>
      </c>
      <c r="AH718" t="s">
        <v>118</v>
      </c>
      <c r="AI718" t="s">
        <v>118</v>
      </c>
    </row>
    <row r="719" spans="1:35">
      <c r="A719">
        <v>1004</v>
      </c>
      <c r="B719" t="s">
        <v>143</v>
      </c>
      <c r="C719">
        <v>144981172</v>
      </c>
      <c r="D719">
        <v>144981173</v>
      </c>
      <c r="E719" t="s">
        <v>7856</v>
      </c>
      <c r="F719" t="s">
        <v>243</v>
      </c>
      <c r="G719" s="77" t="s">
        <v>261</v>
      </c>
      <c r="H719" t="s">
        <v>7857</v>
      </c>
      <c r="I719" t="s">
        <v>7858</v>
      </c>
      <c r="J719" t="s">
        <v>7859</v>
      </c>
      <c r="K719" t="s">
        <v>7860</v>
      </c>
      <c r="L719" t="s">
        <v>2950</v>
      </c>
      <c r="M719" t="s">
        <v>6065</v>
      </c>
      <c r="N719" t="s">
        <v>4974</v>
      </c>
      <c r="O719" t="s">
        <v>7861</v>
      </c>
      <c r="P719" t="s">
        <v>7862</v>
      </c>
      <c r="Q719" t="s">
        <v>7863</v>
      </c>
      <c r="R719" s="77" t="s">
        <v>7864</v>
      </c>
      <c r="S719">
        <v>319</v>
      </c>
      <c r="T719" t="s">
        <v>273</v>
      </c>
      <c r="U719" t="s">
        <v>5062</v>
      </c>
      <c r="V719">
        <v>0</v>
      </c>
      <c r="W719" t="s">
        <v>419</v>
      </c>
      <c r="X719" t="s">
        <v>109</v>
      </c>
      <c r="Y719" t="s">
        <v>109</v>
      </c>
      <c r="Z719" s="77" t="s">
        <v>239</v>
      </c>
      <c r="AA719" s="79">
        <v>821</v>
      </c>
      <c r="AB719" s="79" t="s">
        <v>237</v>
      </c>
      <c r="AC719" t="s">
        <v>118</v>
      </c>
      <c r="AD719" s="77" t="s">
        <v>118</v>
      </c>
      <c r="AE719" t="s">
        <v>118</v>
      </c>
      <c r="AF719" t="s">
        <v>118</v>
      </c>
      <c r="AG719" t="s">
        <v>118</v>
      </c>
      <c r="AH719" t="s">
        <v>118</v>
      </c>
      <c r="AI719" t="s">
        <v>118</v>
      </c>
    </row>
    <row r="720" spans="1:35">
      <c r="A720">
        <v>1006</v>
      </c>
      <c r="B720" t="s">
        <v>164</v>
      </c>
      <c r="C720">
        <v>96341433</v>
      </c>
      <c r="D720">
        <v>96341434</v>
      </c>
      <c r="E720" t="s">
        <v>7865</v>
      </c>
      <c r="F720" t="s">
        <v>223</v>
      </c>
      <c r="G720" s="77" t="s">
        <v>261</v>
      </c>
      <c r="H720" t="s">
        <v>7866</v>
      </c>
      <c r="I720" t="s">
        <v>893</v>
      </c>
      <c r="J720" t="s">
        <v>1399</v>
      </c>
      <c r="K720" t="s">
        <v>6288</v>
      </c>
      <c r="L720" t="s">
        <v>3321</v>
      </c>
      <c r="M720" t="s">
        <v>7339</v>
      </c>
      <c r="N720" t="s">
        <v>7867</v>
      </c>
      <c r="O720" t="s">
        <v>7739</v>
      </c>
      <c r="P720" t="s">
        <v>7868</v>
      </c>
      <c r="Q720" t="s">
        <v>7807</v>
      </c>
      <c r="R720" s="77" t="s">
        <v>7869</v>
      </c>
      <c r="S720">
        <v>316</v>
      </c>
      <c r="T720" t="s">
        <v>520</v>
      </c>
      <c r="U720" t="s">
        <v>5072</v>
      </c>
      <c r="V720">
        <v>8</v>
      </c>
      <c r="W720" t="s">
        <v>481</v>
      </c>
      <c r="X720" t="s">
        <v>109</v>
      </c>
      <c r="Y720" t="s">
        <v>109</v>
      </c>
      <c r="Z720" s="77" t="s">
        <v>257</v>
      </c>
      <c r="AA720" s="79">
        <v>571</v>
      </c>
      <c r="AB720" s="79" t="s">
        <v>237</v>
      </c>
      <c r="AC720" t="s">
        <v>118</v>
      </c>
      <c r="AD720" s="77" t="s">
        <v>118</v>
      </c>
      <c r="AE720" t="s">
        <v>118</v>
      </c>
      <c r="AF720" t="s">
        <v>118</v>
      </c>
      <c r="AG720" t="s">
        <v>118</v>
      </c>
      <c r="AH720" t="s">
        <v>118</v>
      </c>
      <c r="AI720" t="s">
        <v>118</v>
      </c>
    </row>
    <row r="721" spans="1:35">
      <c r="A721">
        <v>1009</v>
      </c>
      <c r="B721" t="s">
        <v>151</v>
      </c>
      <c r="C721">
        <v>17515858</v>
      </c>
      <c r="D721">
        <v>17515859</v>
      </c>
      <c r="E721" t="s">
        <v>7870</v>
      </c>
      <c r="F721" t="s">
        <v>261</v>
      </c>
      <c r="G721" s="77" t="s">
        <v>223</v>
      </c>
      <c r="H721" t="s">
        <v>3580</v>
      </c>
      <c r="I721" t="s">
        <v>5594</v>
      </c>
      <c r="J721" t="s">
        <v>912</v>
      </c>
      <c r="K721" t="s">
        <v>7370</v>
      </c>
      <c r="L721" t="s">
        <v>1423</v>
      </c>
      <c r="M721" t="s">
        <v>7871</v>
      </c>
      <c r="N721" t="s">
        <v>7872</v>
      </c>
      <c r="O721" t="s">
        <v>7873</v>
      </c>
      <c r="P721" t="s">
        <v>6062</v>
      </c>
      <c r="Q721" t="s">
        <v>7874</v>
      </c>
      <c r="R721" s="77" t="s">
        <v>7875</v>
      </c>
      <c r="S721">
        <v>315</v>
      </c>
      <c r="T721" t="s">
        <v>68</v>
      </c>
      <c r="U721" t="s">
        <v>5072</v>
      </c>
      <c r="V721">
        <v>3</v>
      </c>
      <c r="W721" t="s">
        <v>376</v>
      </c>
      <c r="X721" t="s">
        <v>109</v>
      </c>
      <c r="Y721" t="s">
        <v>109</v>
      </c>
      <c r="Z721" s="77" t="s">
        <v>257</v>
      </c>
      <c r="AA721" s="79">
        <v>977</v>
      </c>
      <c r="AB721" s="79" t="s">
        <v>237</v>
      </c>
      <c r="AC721" t="s">
        <v>118</v>
      </c>
      <c r="AD721" s="77" t="s">
        <v>118</v>
      </c>
      <c r="AE721" t="s">
        <v>118</v>
      </c>
      <c r="AF721" t="s">
        <v>118</v>
      </c>
      <c r="AG721" t="s">
        <v>118</v>
      </c>
      <c r="AH721" t="s">
        <v>118</v>
      </c>
      <c r="AI721" t="s">
        <v>118</v>
      </c>
    </row>
    <row r="722" spans="1:35">
      <c r="A722">
        <v>1010</v>
      </c>
      <c r="B722" t="s">
        <v>143</v>
      </c>
      <c r="C722">
        <v>144058825</v>
      </c>
      <c r="D722">
        <v>144058826</v>
      </c>
      <c r="E722" t="s">
        <v>7876</v>
      </c>
      <c r="F722" t="s">
        <v>222</v>
      </c>
      <c r="G722" s="77" t="s">
        <v>243</v>
      </c>
      <c r="H722" t="s">
        <v>758</v>
      </c>
      <c r="I722" t="s">
        <v>7877</v>
      </c>
      <c r="J722" t="s">
        <v>7878</v>
      </c>
      <c r="K722" t="s">
        <v>7879</v>
      </c>
      <c r="L722" t="s">
        <v>5286</v>
      </c>
      <c r="M722" t="s">
        <v>4916</v>
      </c>
      <c r="N722" t="s">
        <v>2291</v>
      </c>
      <c r="O722" t="s">
        <v>7880</v>
      </c>
      <c r="P722" t="s">
        <v>7881</v>
      </c>
      <c r="Q722" t="s">
        <v>7882</v>
      </c>
      <c r="R722" s="77" t="s">
        <v>7883</v>
      </c>
      <c r="S722">
        <v>315</v>
      </c>
      <c r="T722" t="s">
        <v>520</v>
      </c>
      <c r="U722" t="s">
        <v>5072</v>
      </c>
      <c r="V722">
        <v>1</v>
      </c>
      <c r="W722" t="s">
        <v>521</v>
      </c>
      <c r="X722" t="s">
        <v>109</v>
      </c>
      <c r="Y722" t="s">
        <v>109</v>
      </c>
      <c r="Z722" s="77" t="s">
        <v>257</v>
      </c>
      <c r="AA722" s="79">
        <v>1236</v>
      </c>
      <c r="AB722" s="79" t="s">
        <v>237</v>
      </c>
      <c r="AC722" t="s">
        <v>118</v>
      </c>
      <c r="AD722" s="77" t="s">
        <v>118</v>
      </c>
      <c r="AE722" t="s">
        <v>118</v>
      </c>
      <c r="AF722" t="s">
        <v>118</v>
      </c>
      <c r="AG722" t="s">
        <v>118</v>
      </c>
      <c r="AH722" t="s">
        <v>118</v>
      </c>
      <c r="AI722" t="s">
        <v>118</v>
      </c>
    </row>
    <row r="723" spans="1:35">
      <c r="A723">
        <v>1011</v>
      </c>
      <c r="B723" t="s">
        <v>73</v>
      </c>
      <c r="C723">
        <v>20663907</v>
      </c>
      <c r="D723">
        <v>20663908</v>
      </c>
      <c r="E723" t="s">
        <v>7884</v>
      </c>
      <c r="F723" t="s">
        <v>223</v>
      </c>
      <c r="G723" s="77" t="s">
        <v>261</v>
      </c>
      <c r="H723" t="s">
        <v>7885</v>
      </c>
      <c r="I723" t="s">
        <v>7886</v>
      </c>
      <c r="J723" t="s">
        <v>7887</v>
      </c>
      <c r="K723" t="s">
        <v>7888</v>
      </c>
      <c r="L723" t="s">
        <v>7889</v>
      </c>
      <c r="M723" t="s">
        <v>7890</v>
      </c>
      <c r="N723" t="s">
        <v>7891</v>
      </c>
      <c r="O723" t="s">
        <v>7892</v>
      </c>
      <c r="P723" t="s">
        <v>7893</v>
      </c>
      <c r="Q723" t="s">
        <v>7528</v>
      </c>
      <c r="R723" s="77" t="s">
        <v>7894</v>
      </c>
      <c r="S723">
        <v>315</v>
      </c>
      <c r="T723" t="s">
        <v>520</v>
      </c>
      <c r="U723" t="s">
        <v>5062</v>
      </c>
      <c r="V723">
        <v>7239</v>
      </c>
      <c r="W723" t="s">
        <v>763</v>
      </c>
      <c r="X723" t="s">
        <v>109</v>
      </c>
      <c r="Y723" t="s">
        <v>109</v>
      </c>
      <c r="Z723" s="77" t="s">
        <v>257</v>
      </c>
      <c r="AA723" s="79">
        <v>200</v>
      </c>
      <c r="AB723" s="79" t="s">
        <v>237</v>
      </c>
      <c r="AC723" t="s">
        <v>118</v>
      </c>
      <c r="AD723" s="77" t="s">
        <v>118</v>
      </c>
      <c r="AE723" t="s">
        <v>118</v>
      </c>
      <c r="AF723" t="s">
        <v>118</v>
      </c>
      <c r="AG723" t="s">
        <v>4079</v>
      </c>
      <c r="AH723" t="s">
        <v>118</v>
      </c>
      <c r="AI723" t="s">
        <v>7895</v>
      </c>
    </row>
    <row r="724" spans="1:35">
      <c r="A724">
        <v>1013</v>
      </c>
      <c r="B724" t="s">
        <v>155</v>
      </c>
      <c r="C724">
        <v>127827316</v>
      </c>
      <c r="D724">
        <v>127827317</v>
      </c>
      <c r="E724" t="s">
        <v>7896</v>
      </c>
      <c r="F724" t="s">
        <v>222</v>
      </c>
      <c r="G724" s="77" t="s">
        <v>243</v>
      </c>
      <c r="H724" t="s">
        <v>7897</v>
      </c>
      <c r="I724" t="s">
        <v>7898</v>
      </c>
      <c r="J724" t="s">
        <v>7899</v>
      </c>
      <c r="K724" t="s">
        <v>7900</v>
      </c>
      <c r="L724" t="s">
        <v>857</v>
      </c>
      <c r="M724" t="s">
        <v>3546</v>
      </c>
      <c r="N724" t="s">
        <v>7901</v>
      </c>
      <c r="O724" t="s">
        <v>7902</v>
      </c>
      <c r="P724" t="s">
        <v>7903</v>
      </c>
      <c r="Q724" t="s">
        <v>7904</v>
      </c>
      <c r="R724" s="77" t="s">
        <v>4177</v>
      </c>
      <c r="S724">
        <v>312</v>
      </c>
      <c r="T724" t="s">
        <v>68</v>
      </c>
      <c r="U724" t="s">
        <v>5062</v>
      </c>
      <c r="V724">
        <v>885</v>
      </c>
      <c r="W724" t="s">
        <v>1049</v>
      </c>
      <c r="X724" t="s">
        <v>109</v>
      </c>
      <c r="Y724" t="s">
        <v>109</v>
      </c>
      <c r="Z724" s="77" t="s">
        <v>257</v>
      </c>
      <c r="AA724" s="79">
        <v>264</v>
      </c>
      <c r="AB724" s="79" t="s">
        <v>237</v>
      </c>
      <c r="AC724" t="s">
        <v>118</v>
      </c>
      <c r="AD724" s="77" t="s">
        <v>118</v>
      </c>
      <c r="AE724" t="s">
        <v>118</v>
      </c>
      <c r="AF724" t="s">
        <v>118</v>
      </c>
      <c r="AG724" t="s">
        <v>118</v>
      </c>
      <c r="AH724" t="s">
        <v>118</v>
      </c>
      <c r="AI724" t="s">
        <v>118</v>
      </c>
    </row>
    <row r="725" spans="1:35">
      <c r="A725">
        <v>1014</v>
      </c>
      <c r="B725" t="s">
        <v>151</v>
      </c>
      <c r="C725">
        <v>105530152</v>
      </c>
      <c r="D725">
        <v>105530153</v>
      </c>
      <c r="E725" t="s">
        <v>7905</v>
      </c>
      <c r="F725" t="s">
        <v>243</v>
      </c>
      <c r="G725" s="77" t="s">
        <v>222</v>
      </c>
      <c r="H725" t="s">
        <v>7906</v>
      </c>
      <c r="I725" t="s">
        <v>7907</v>
      </c>
      <c r="J725" t="s">
        <v>7908</v>
      </c>
      <c r="K725" t="s">
        <v>7909</v>
      </c>
      <c r="L725" t="s">
        <v>7910</v>
      </c>
      <c r="M725" t="s">
        <v>7911</v>
      </c>
      <c r="N725" t="s">
        <v>7912</v>
      </c>
      <c r="O725" t="s">
        <v>7913</v>
      </c>
      <c r="P725" t="s">
        <v>7914</v>
      </c>
      <c r="Q725" t="s">
        <v>7915</v>
      </c>
      <c r="R725" s="77" t="s">
        <v>7916</v>
      </c>
      <c r="S725">
        <v>311</v>
      </c>
      <c r="T725" t="s">
        <v>520</v>
      </c>
      <c r="U725" t="s">
        <v>5072</v>
      </c>
      <c r="V725">
        <v>67</v>
      </c>
      <c r="W725" t="s">
        <v>627</v>
      </c>
      <c r="X725" t="s">
        <v>61</v>
      </c>
      <c r="Y725" t="s">
        <v>109</v>
      </c>
      <c r="Z725" s="77" t="s">
        <v>257</v>
      </c>
      <c r="AA725" s="79">
        <v>855</v>
      </c>
      <c r="AB725" s="79" t="s">
        <v>237</v>
      </c>
      <c r="AC725" t="s">
        <v>118</v>
      </c>
      <c r="AD725" s="77" t="s">
        <v>118</v>
      </c>
      <c r="AE725" t="s">
        <v>118</v>
      </c>
      <c r="AF725" t="s">
        <v>118</v>
      </c>
      <c r="AG725" t="s">
        <v>118</v>
      </c>
      <c r="AH725" t="s">
        <v>118</v>
      </c>
      <c r="AI725" t="s">
        <v>118</v>
      </c>
    </row>
    <row r="726" spans="1:35">
      <c r="A726">
        <v>1016</v>
      </c>
      <c r="B726" t="s">
        <v>454</v>
      </c>
      <c r="C726">
        <v>35779874</v>
      </c>
      <c r="D726">
        <v>35779875</v>
      </c>
      <c r="E726" t="s">
        <v>7917</v>
      </c>
      <c r="F726" t="s">
        <v>243</v>
      </c>
      <c r="G726" s="77" t="s">
        <v>222</v>
      </c>
      <c r="H726" t="s">
        <v>700</v>
      </c>
      <c r="I726" t="s">
        <v>7918</v>
      </c>
      <c r="J726" t="s">
        <v>7919</v>
      </c>
      <c r="K726" t="s">
        <v>7920</v>
      </c>
      <c r="L726" t="s">
        <v>7803</v>
      </c>
      <c r="M726" t="s">
        <v>7921</v>
      </c>
      <c r="N726" t="s">
        <v>7922</v>
      </c>
      <c r="O726" t="s">
        <v>2350</v>
      </c>
      <c r="P726" t="s">
        <v>7923</v>
      </c>
      <c r="Q726" t="s">
        <v>1269</v>
      </c>
      <c r="R726" s="77" t="s">
        <v>7924</v>
      </c>
      <c r="S726">
        <v>311</v>
      </c>
      <c r="T726" t="s">
        <v>68</v>
      </c>
      <c r="U726" t="s">
        <v>5072</v>
      </c>
      <c r="V726">
        <v>8</v>
      </c>
      <c r="W726" t="s">
        <v>363</v>
      </c>
      <c r="X726" t="s">
        <v>109</v>
      </c>
      <c r="Y726" t="s">
        <v>109</v>
      </c>
      <c r="Z726" s="77" t="s">
        <v>257</v>
      </c>
      <c r="AA726" s="79">
        <v>794</v>
      </c>
      <c r="AB726" s="79" t="s">
        <v>237</v>
      </c>
      <c r="AC726" t="s">
        <v>118</v>
      </c>
      <c r="AD726" s="77" t="s">
        <v>118</v>
      </c>
      <c r="AE726" t="s">
        <v>118</v>
      </c>
      <c r="AF726" t="s">
        <v>118</v>
      </c>
      <c r="AG726" t="s">
        <v>118</v>
      </c>
      <c r="AH726" t="s">
        <v>118</v>
      </c>
      <c r="AI726" t="s">
        <v>118</v>
      </c>
    </row>
    <row r="727" spans="1:35">
      <c r="A727">
        <v>1017</v>
      </c>
      <c r="B727" t="s">
        <v>220</v>
      </c>
      <c r="C727">
        <v>140692371</v>
      </c>
      <c r="D727">
        <v>140692372</v>
      </c>
      <c r="E727" t="s">
        <v>7925</v>
      </c>
      <c r="F727" t="s">
        <v>222</v>
      </c>
      <c r="G727" s="77" t="s">
        <v>261</v>
      </c>
      <c r="H727" t="s">
        <v>7926</v>
      </c>
      <c r="I727" t="s">
        <v>7927</v>
      </c>
      <c r="J727" t="s">
        <v>7928</v>
      </c>
      <c r="K727" t="s">
        <v>7929</v>
      </c>
      <c r="L727" t="s">
        <v>7930</v>
      </c>
      <c r="M727" t="s">
        <v>7931</v>
      </c>
      <c r="N727" t="s">
        <v>6126</v>
      </c>
      <c r="O727" t="s">
        <v>5739</v>
      </c>
      <c r="P727" t="s">
        <v>7932</v>
      </c>
      <c r="Q727" t="s">
        <v>7933</v>
      </c>
      <c r="R727" s="77" t="s">
        <v>3986</v>
      </c>
      <c r="S727">
        <v>310</v>
      </c>
      <c r="T727" t="s">
        <v>273</v>
      </c>
      <c r="U727" t="s">
        <v>5072</v>
      </c>
      <c r="V727">
        <v>1</v>
      </c>
      <c r="W727" t="s">
        <v>1603</v>
      </c>
      <c r="X727" t="s">
        <v>109</v>
      </c>
      <c r="Y727" t="s">
        <v>109</v>
      </c>
      <c r="Z727" s="77" t="s">
        <v>239</v>
      </c>
      <c r="AA727" s="79">
        <v>130</v>
      </c>
      <c r="AB727" s="79" t="s">
        <v>237</v>
      </c>
      <c r="AC727" t="s">
        <v>118</v>
      </c>
      <c r="AD727" s="77" t="s">
        <v>118</v>
      </c>
      <c r="AE727" t="s">
        <v>118</v>
      </c>
      <c r="AF727" t="s">
        <v>118</v>
      </c>
      <c r="AG727" t="s">
        <v>118</v>
      </c>
      <c r="AH727" t="s">
        <v>118</v>
      </c>
      <c r="AI727" t="s">
        <v>118</v>
      </c>
    </row>
    <row r="728" spans="1:35">
      <c r="A728">
        <v>1018</v>
      </c>
      <c r="B728" t="s">
        <v>116</v>
      </c>
      <c r="C728">
        <v>9705885</v>
      </c>
      <c r="D728">
        <v>9705886</v>
      </c>
      <c r="E728" t="s">
        <v>7934</v>
      </c>
      <c r="F728" t="s">
        <v>222</v>
      </c>
      <c r="G728" s="77" t="s">
        <v>223</v>
      </c>
      <c r="H728" t="s">
        <v>7935</v>
      </c>
      <c r="I728" t="s">
        <v>7936</v>
      </c>
      <c r="J728" t="s">
        <v>7937</v>
      </c>
      <c r="K728" t="s">
        <v>2314</v>
      </c>
      <c r="L728" t="s">
        <v>7567</v>
      </c>
      <c r="M728" t="s">
        <v>7938</v>
      </c>
      <c r="N728" t="s">
        <v>7939</v>
      </c>
      <c r="O728" t="s">
        <v>7077</v>
      </c>
      <c r="P728" t="s">
        <v>7940</v>
      </c>
      <c r="Q728" t="s">
        <v>6113</v>
      </c>
      <c r="R728" s="77" t="s">
        <v>7941</v>
      </c>
      <c r="S728">
        <v>310</v>
      </c>
      <c r="T728" t="s">
        <v>520</v>
      </c>
      <c r="U728" t="s">
        <v>5072</v>
      </c>
      <c r="V728">
        <v>404</v>
      </c>
      <c r="W728" t="s">
        <v>971</v>
      </c>
      <c r="X728" t="s">
        <v>109</v>
      </c>
      <c r="Y728" t="s">
        <v>109</v>
      </c>
      <c r="Z728" s="77" t="s">
        <v>239</v>
      </c>
      <c r="AA728" s="79">
        <v>15</v>
      </c>
      <c r="AB728" s="79" t="s">
        <v>237</v>
      </c>
      <c r="AC728" t="s">
        <v>118</v>
      </c>
      <c r="AD728" s="77" t="s">
        <v>118</v>
      </c>
      <c r="AE728" t="s">
        <v>118</v>
      </c>
      <c r="AF728" t="s">
        <v>118</v>
      </c>
      <c r="AG728" t="s">
        <v>118</v>
      </c>
      <c r="AH728" t="s">
        <v>118</v>
      </c>
      <c r="AI728" t="s">
        <v>118</v>
      </c>
    </row>
    <row r="729" spans="1:35">
      <c r="A729">
        <v>1019</v>
      </c>
      <c r="B729" t="s">
        <v>164</v>
      </c>
      <c r="C729">
        <v>101823522</v>
      </c>
      <c r="D729">
        <v>101823523</v>
      </c>
      <c r="E729" t="s">
        <v>7942</v>
      </c>
      <c r="F729" t="s">
        <v>261</v>
      </c>
      <c r="G729" s="77" t="s">
        <v>223</v>
      </c>
      <c r="H729" t="s">
        <v>6043</v>
      </c>
      <c r="I729" t="s">
        <v>7943</v>
      </c>
      <c r="J729" t="s">
        <v>7944</v>
      </c>
      <c r="K729" t="s">
        <v>7945</v>
      </c>
      <c r="L729" t="s">
        <v>7946</v>
      </c>
      <c r="M729" t="s">
        <v>6213</v>
      </c>
      <c r="N729" t="s">
        <v>7947</v>
      </c>
      <c r="O729" t="s">
        <v>5840</v>
      </c>
      <c r="P729" t="s">
        <v>7948</v>
      </c>
      <c r="Q729" t="s">
        <v>7949</v>
      </c>
      <c r="R729" s="77" t="s">
        <v>7950</v>
      </c>
      <c r="S729">
        <v>309</v>
      </c>
      <c r="T729" t="s">
        <v>520</v>
      </c>
      <c r="U729" t="s">
        <v>5072</v>
      </c>
      <c r="V729">
        <v>0</v>
      </c>
      <c r="W729" t="s">
        <v>1131</v>
      </c>
      <c r="X729" t="s">
        <v>109</v>
      </c>
      <c r="Y729" t="s">
        <v>109</v>
      </c>
      <c r="Z729" s="77" t="s">
        <v>257</v>
      </c>
      <c r="AA729" s="79">
        <v>315</v>
      </c>
      <c r="AB729" s="79" t="s">
        <v>237</v>
      </c>
      <c r="AC729" t="s">
        <v>118</v>
      </c>
      <c r="AD729" s="77" t="s">
        <v>118</v>
      </c>
      <c r="AE729" t="s">
        <v>118</v>
      </c>
      <c r="AF729" t="s">
        <v>118</v>
      </c>
      <c r="AG729" t="s">
        <v>118</v>
      </c>
      <c r="AH729" t="s">
        <v>118</v>
      </c>
      <c r="AI729" t="s">
        <v>118</v>
      </c>
    </row>
    <row r="730" spans="1:35">
      <c r="A730">
        <v>1020</v>
      </c>
      <c r="B730" t="s">
        <v>454</v>
      </c>
      <c r="C730">
        <v>93245632</v>
      </c>
      <c r="D730">
        <v>93245633</v>
      </c>
      <c r="E730" t="s">
        <v>7951</v>
      </c>
      <c r="F730" t="s">
        <v>222</v>
      </c>
      <c r="G730" s="77" t="s">
        <v>243</v>
      </c>
      <c r="H730" t="s">
        <v>7952</v>
      </c>
      <c r="I730" t="s">
        <v>6519</v>
      </c>
      <c r="J730" t="s">
        <v>3321</v>
      </c>
      <c r="K730" t="s">
        <v>7953</v>
      </c>
      <c r="L730" t="s">
        <v>7954</v>
      </c>
      <c r="M730" t="s">
        <v>7440</v>
      </c>
      <c r="N730" t="s">
        <v>1090</v>
      </c>
      <c r="O730" t="s">
        <v>316</v>
      </c>
      <c r="P730" t="s">
        <v>7955</v>
      </c>
      <c r="Q730" t="s">
        <v>7956</v>
      </c>
      <c r="R730" s="77" t="s">
        <v>7957</v>
      </c>
      <c r="S730">
        <v>309</v>
      </c>
      <c r="T730" t="s">
        <v>520</v>
      </c>
      <c r="U730" t="s">
        <v>5062</v>
      </c>
      <c r="V730">
        <v>4</v>
      </c>
      <c r="W730" t="s">
        <v>2714</v>
      </c>
      <c r="X730" t="s">
        <v>109</v>
      </c>
      <c r="Y730" t="s">
        <v>109</v>
      </c>
      <c r="Z730" s="77" t="s">
        <v>257</v>
      </c>
      <c r="AA730" s="79">
        <v>1034</v>
      </c>
      <c r="AB730" s="79" t="s">
        <v>237</v>
      </c>
      <c r="AC730" t="s">
        <v>118</v>
      </c>
      <c r="AD730" s="77" t="s">
        <v>118</v>
      </c>
      <c r="AE730" t="s">
        <v>118</v>
      </c>
      <c r="AF730" t="s">
        <v>118</v>
      </c>
      <c r="AG730" t="s">
        <v>118</v>
      </c>
      <c r="AH730" t="s">
        <v>118</v>
      </c>
      <c r="AI730" t="s">
        <v>118</v>
      </c>
    </row>
    <row r="731" spans="1:35">
      <c r="A731">
        <v>1022</v>
      </c>
      <c r="B731" t="s">
        <v>482</v>
      </c>
      <c r="C731">
        <v>93866353</v>
      </c>
      <c r="D731">
        <v>93866354</v>
      </c>
      <c r="E731" t="s">
        <v>7958</v>
      </c>
      <c r="F731" t="s">
        <v>243</v>
      </c>
      <c r="G731" s="77" t="s">
        <v>222</v>
      </c>
      <c r="H731" t="s">
        <v>7959</v>
      </c>
      <c r="I731" t="s">
        <v>7960</v>
      </c>
      <c r="J731" t="s">
        <v>7961</v>
      </c>
      <c r="K731" t="s">
        <v>7962</v>
      </c>
      <c r="L731" t="s">
        <v>3350</v>
      </c>
      <c r="M731" t="s">
        <v>7963</v>
      </c>
      <c r="N731" t="s">
        <v>5150</v>
      </c>
      <c r="O731" t="s">
        <v>4940</v>
      </c>
      <c r="P731" t="s">
        <v>7964</v>
      </c>
      <c r="Q731" t="s">
        <v>7965</v>
      </c>
      <c r="R731" s="77" t="s">
        <v>4155</v>
      </c>
      <c r="S731">
        <v>307</v>
      </c>
      <c r="T731" t="s">
        <v>235</v>
      </c>
      <c r="U731" t="s">
        <v>5072</v>
      </c>
      <c r="V731">
        <v>2</v>
      </c>
      <c r="W731" t="s">
        <v>1245</v>
      </c>
      <c r="X731" t="s">
        <v>109</v>
      </c>
      <c r="Y731" t="s">
        <v>109</v>
      </c>
      <c r="Z731" s="77" t="s">
        <v>257</v>
      </c>
      <c r="AA731" s="79">
        <v>615</v>
      </c>
      <c r="AB731" s="79" t="s">
        <v>237</v>
      </c>
      <c r="AC731" t="s">
        <v>118</v>
      </c>
      <c r="AD731" s="77" t="s">
        <v>118</v>
      </c>
      <c r="AE731" t="s">
        <v>118</v>
      </c>
      <c r="AF731" t="s">
        <v>118</v>
      </c>
      <c r="AG731" t="s">
        <v>118</v>
      </c>
      <c r="AH731" t="s">
        <v>118</v>
      </c>
      <c r="AI731" t="s">
        <v>118</v>
      </c>
    </row>
    <row r="732" spans="1:35">
      <c r="A732">
        <v>1027</v>
      </c>
      <c r="B732" t="s">
        <v>454</v>
      </c>
      <c r="C732">
        <v>88462016</v>
      </c>
      <c r="D732">
        <v>88462017</v>
      </c>
      <c r="E732" t="s">
        <v>7966</v>
      </c>
      <c r="F732" t="s">
        <v>261</v>
      </c>
      <c r="G732" s="77" t="s">
        <v>243</v>
      </c>
      <c r="H732" t="s">
        <v>1594</v>
      </c>
      <c r="I732" t="s">
        <v>7967</v>
      </c>
      <c r="J732" t="s">
        <v>7968</v>
      </c>
      <c r="K732" t="s">
        <v>7969</v>
      </c>
      <c r="L732" t="s">
        <v>7970</v>
      </c>
      <c r="M732" t="s">
        <v>7971</v>
      </c>
      <c r="N732" t="s">
        <v>7972</v>
      </c>
      <c r="O732" t="s">
        <v>6642</v>
      </c>
      <c r="P732" t="s">
        <v>7973</v>
      </c>
      <c r="Q732" t="s">
        <v>7974</v>
      </c>
      <c r="R732" s="77" t="s">
        <v>7975</v>
      </c>
      <c r="S732">
        <v>305</v>
      </c>
      <c r="T732" t="s">
        <v>1838</v>
      </c>
      <c r="U732" t="s">
        <v>5072</v>
      </c>
      <c r="V732">
        <v>2</v>
      </c>
      <c r="W732" t="s">
        <v>376</v>
      </c>
      <c r="X732" t="s">
        <v>109</v>
      </c>
      <c r="Y732" t="s">
        <v>109</v>
      </c>
      <c r="Z732" s="77" t="s">
        <v>239</v>
      </c>
      <c r="AA732" s="79">
        <v>1200</v>
      </c>
      <c r="AB732" s="79" t="s">
        <v>237</v>
      </c>
      <c r="AC732" t="s">
        <v>118</v>
      </c>
      <c r="AD732" s="77" t="s">
        <v>118</v>
      </c>
      <c r="AE732" t="s">
        <v>118</v>
      </c>
      <c r="AF732" t="s">
        <v>118</v>
      </c>
      <c r="AG732" t="s">
        <v>7976</v>
      </c>
      <c r="AH732" t="s">
        <v>118</v>
      </c>
      <c r="AI732" t="s">
        <v>7977</v>
      </c>
    </row>
    <row r="733" spans="1:35">
      <c r="A733">
        <v>1030</v>
      </c>
      <c r="B733" t="s">
        <v>116</v>
      </c>
      <c r="C733">
        <v>13948646</v>
      </c>
      <c r="D733">
        <v>13948647</v>
      </c>
      <c r="E733" t="s">
        <v>7978</v>
      </c>
      <c r="F733" t="s">
        <v>223</v>
      </c>
      <c r="G733" s="77" t="s">
        <v>261</v>
      </c>
      <c r="H733" t="s">
        <v>7979</v>
      </c>
      <c r="I733" t="s">
        <v>7980</v>
      </c>
      <c r="J733" t="s">
        <v>7981</v>
      </c>
      <c r="K733" t="s">
        <v>7982</v>
      </c>
      <c r="L733" t="s">
        <v>7983</v>
      </c>
      <c r="M733" t="s">
        <v>5754</v>
      </c>
      <c r="N733" t="s">
        <v>7984</v>
      </c>
      <c r="O733" t="s">
        <v>7985</v>
      </c>
      <c r="P733" t="s">
        <v>490</v>
      </c>
      <c r="Q733" t="s">
        <v>5236</v>
      </c>
      <c r="R733" s="77" t="s">
        <v>5783</v>
      </c>
      <c r="S733">
        <v>304</v>
      </c>
      <c r="T733" t="s">
        <v>68</v>
      </c>
      <c r="U733" t="s">
        <v>5062</v>
      </c>
      <c r="V733">
        <v>12845</v>
      </c>
      <c r="W733" t="s">
        <v>688</v>
      </c>
      <c r="X733" t="s">
        <v>109</v>
      </c>
      <c r="Y733" t="s">
        <v>109</v>
      </c>
      <c r="Z733" s="77" t="s">
        <v>257</v>
      </c>
      <c r="AA733" s="79">
        <v>1215</v>
      </c>
      <c r="AB733" s="79" t="s">
        <v>237</v>
      </c>
      <c r="AC733" t="s">
        <v>118</v>
      </c>
      <c r="AD733" s="77" t="s">
        <v>118</v>
      </c>
      <c r="AE733" t="s">
        <v>118</v>
      </c>
      <c r="AF733" t="s">
        <v>118</v>
      </c>
      <c r="AG733" t="s">
        <v>118</v>
      </c>
      <c r="AH733" t="s">
        <v>118</v>
      </c>
      <c r="AI733" t="s">
        <v>118</v>
      </c>
    </row>
    <row r="734" spans="1:35">
      <c r="A734">
        <v>1032</v>
      </c>
      <c r="B734" t="s">
        <v>155</v>
      </c>
      <c r="C734">
        <v>121562269</v>
      </c>
      <c r="D734">
        <v>121562270</v>
      </c>
      <c r="E734" t="s">
        <v>7986</v>
      </c>
      <c r="F734" t="s">
        <v>223</v>
      </c>
      <c r="G734" s="77" t="s">
        <v>243</v>
      </c>
      <c r="H734" t="s">
        <v>7987</v>
      </c>
      <c r="I734" t="s">
        <v>7988</v>
      </c>
      <c r="J734" t="s">
        <v>7989</v>
      </c>
      <c r="K734" t="s">
        <v>7990</v>
      </c>
      <c r="L734" t="s">
        <v>3340</v>
      </c>
      <c r="M734" t="s">
        <v>7991</v>
      </c>
      <c r="N734" t="s">
        <v>7992</v>
      </c>
      <c r="O734" t="s">
        <v>7993</v>
      </c>
      <c r="P734" t="s">
        <v>5203</v>
      </c>
      <c r="Q734" t="s">
        <v>7994</v>
      </c>
      <c r="R734" s="77" t="s">
        <v>7995</v>
      </c>
      <c r="S734">
        <v>303</v>
      </c>
      <c r="T734" t="s">
        <v>68</v>
      </c>
      <c r="U734" t="s">
        <v>5062</v>
      </c>
      <c r="V734">
        <v>11</v>
      </c>
      <c r="W734" t="s">
        <v>481</v>
      </c>
      <c r="X734" t="s">
        <v>109</v>
      </c>
      <c r="Y734" t="s">
        <v>109</v>
      </c>
      <c r="Z734" s="77" t="s">
        <v>239</v>
      </c>
      <c r="AA734" s="79">
        <v>1144</v>
      </c>
      <c r="AB734" s="79" t="s">
        <v>237</v>
      </c>
      <c r="AC734" t="s">
        <v>118</v>
      </c>
      <c r="AD734" s="77" t="s">
        <v>118</v>
      </c>
      <c r="AE734" t="s">
        <v>118</v>
      </c>
      <c r="AF734" t="s">
        <v>118</v>
      </c>
      <c r="AG734" t="s">
        <v>118</v>
      </c>
      <c r="AH734" t="s">
        <v>118</v>
      </c>
      <c r="AI734" t="s">
        <v>118</v>
      </c>
    </row>
    <row r="735" spans="1:35">
      <c r="A735">
        <v>1033</v>
      </c>
      <c r="B735" t="s">
        <v>648</v>
      </c>
      <c r="C735">
        <v>136723667</v>
      </c>
      <c r="D735">
        <v>136723668</v>
      </c>
      <c r="E735" t="s">
        <v>7996</v>
      </c>
      <c r="F735" t="s">
        <v>261</v>
      </c>
      <c r="G735" s="77" t="s">
        <v>222</v>
      </c>
      <c r="H735" t="s">
        <v>7997</v>
      </c>
      <c r="I735" t="s">
        <v>7998</v>
      </c>
      <c r="J735" t="s">
        <v>7999</v>
      </c>
      <c r="K735" t="s">
        <v>8000</v>
      </c>
      <c r="L735" t="s">
        <v>7768</v>
      </c>
      <c r="M735" t="s">
        <v>8001</v>
      </c>
      <c r="N735" t="s">
        <v>8002</v>
      </c>
      <c r="O735" t="s">
        <v>8003</v>
      </c>
      <c r="P735" t="s">
        <v>8004</v>
      </c>
      <c r="Q735" t="s">
        <v>4560</v>
      </c>
      <c r="R735" s="77" t="s">
        <v>8005</v>
      </c>
      <c r="S735">
        <v>302</v>
      </c>
      <c r="T735" t="s">
        <v>1838</v>
      </c>
      <c r="U735" t="s">
        <v>5062</v>
      </c>
      <c r="V735">
        <v>7</v>
      </c>
      <c r="W735" t="s">
        <v>334</v>
      </c>
      <c r="X735" t="s">
        <v>109</v>
      </c>
      <c r="Y735" t="s">
        <v>109</v>
      </c>
      <c r="Z735" s="77" t="s">
        <v>239</v>
      </c>
      <c r="AA735" s="79">
        <v>1036</v>
      </c>
      <c r="AB735" s="79" t="s">
        <v>237</v>
      </c>
      <c r="AC735" t="s">
        <v>118</v>
      </c>
      <c r="AD735" s="77" t="s">
        <v>118</v>
      </c>
      <c r="AE735" t="s">
        <v>118</v>
      </c>
      <c r="AF735" t="s">
        <v>118</v>
      </c>
      <c r="AG735" t="s">
        <v>118</v>
      </c>
      <c r="AH735" t="s">
        <v>118</v>
      </c>
      <c r="AI735" t="s">
        <v>118</v>
      </c>
    </row>
    <row r="736" spans="1:35">
      <c r="A736">
        <v>1035</v>
      </c>
      <c r="B736" t="s">
        <v>143</v>
      </c>
      <c r="C736">
        <v>186448494</v>
      </c>
      <c r="D736">
        <v>186448495</v>
      </c>
      <c r="E736" t="s">
        <v>8006</v>
      </c>
      <c r="F736" t="s">
        <v>243</v>
      </c>
      <c r="G736" s="77" t="s">
        <v>222</v>
      </c>
      <c r="H736" t="s">
        <v>2625</v>
      </c>
      <c r="I736" t="s">
        <v>8007</v>
      </c>
      <c r="J736" t="s">
        <v>8008</v>
      </c>
      <c r="K736" t="s">
        <v>8009</v>
      </c>
      <c r="L736" t="s">
        <v>4066</v>
      </c>
      <c r="M736" t="s">
        <v>7246</v>
      </c>
      <c r="N736" t="s">
        <v>2099</v>
      </c>
      <c r="O736" t="s">
        <v>8010</v>
      </c>
      <c r="P736" t="s">
        <v>4604</v>
      </c>
      <c r="Q736" t="s">
        <v>4716</v>
      </c>
      <c r="R736" s="77" t="s">
        <v>8011</v>
      </c>
      <c r="S736">
        <v>300</v>
      </c>
      <c r="T736" t="s">
        <v>520</v>
      </c>
      <c r="U736" t="s">
        <v>5062</v>
      </c>
      <c r="V736">
        <v>8417</v>
      </c>
      <c r="W736" t="s">
        <v>451</v>
      </c>
      <c r="X736" t="s">
        <v>109</v>
      </c>
      <c r="Y736" t="s">
        <v>109</v>
      </c>
      <c r="Z736" s="77" t="s">
        <v>257</v>
      </c>
      <c r="AA736" s="79">
        <v>992</v>
      </c>
      <c r="AB736" s="79" t="s">
        <v>237</v>
      </c>
      <c r="AC736" t="s">
        <v>118</v>
      </c>
      <c r="AD736" s="77" t="s">
        <v>118</v>
      </c>
      <c r="AE736" t="s">
        <v>118</v>
      </c>
      <c r="AF736" t="s">
        <v>118</v>
      </c>
      <c r="AG736" t="s">
        <v>118</v>
      </c>
      <c r="AH736" t="s">
        <v>118</v>
      </c>
      <c r="AI736" t="s">
        <v>118</v>
      </c>
    </row>
    <row r="737" spans="1:35">
      <c r="A737">
        <v>1037</v>
      </c>
      <c r="B737" t="s">
        <v>151</v>
      </c>
      <c r="C737">
        <v>15554236</v>
      </c>
      <c r="D737">
        <v>15554237</v>
      </c>
      <c r="E737" t="s">
        <v>8012</v>
      </c>
      <c r="F737" t="s">
        <v>222</v>
      </c>
      <c r="G737" s="77" t="s">
        <v>223</v>
      </c>
      <c r="H737" t="s">
        <v>6545</v>
      </c>
      <c r="I737" t="s">
        <v>8013</v>
      </c>
      <c r="J737" t="s">
        <v>8014</v>
      </c>
      <c r="K737" t="s">
        <v>8015</v>
      </c>
      <c r="L737" t="s">
        <v>4647</v>
      </c>
      <c r="M737" t="s">
        <v>3673</v>
      </c>
      <c r="N737" t="s">
        <v>7453</v>
      </c>
      <c r="O737" t="s">
        <v>8016</v>
      </c>
      <c r="P737" t="s">
        <v>6506</v>
      </c>
      <c r="Q737" t="s">
        <v>1695</v>
      </c>
      <c r="R737" s="77" t="s">
        <v>8017</v>
      </c>
      <c r="S737">
        <v>298</v>
      </c>
      <c r="T737" t="s">
        <v>520</v>
      </c>
      <c r="U737" t="s">
        <v>5062</v>
      </c>
      <c r="V737">
        <v>2</v>
      </c>
      <c r="W737" t="s">
        <v>971</v>
      </c>
      <c r="X737" t="s">
        <v>109</v>
      </c>
      <c r="Y737" t="s">
        <v>109</v>
      </c>
      <c r="Z737" s="77" t="s">
        <v>239</v>
      </c>
      <c r="AA737" s="79">
        <v>606</v>
      </c>
      <c r="AB737" s="79" t="s">
        <v>237</v>
      </c>
      <c r="AC737" t="s">
        <v>118</v>
      </c>
      <c r="AD737" s="77" t="s">
        <v>118</v>
      </c>
      <c r="AE737" t="s">
        <v>118</v>
      </c>
      <c r="AF737" t="s">
        <v>118</v>
      </c>
      <c r="AG737" t="s">
        <v>118</v>
      </c>
      <c r="AH737" t="s">
        <v>118</v>
      </c>
      <c r="AI737" t="s">
        <v>118</v>
      </c>
    </row>
    <row r="738" spans="1:35">
      <c r="A738">
        <v>1038</v>
      </c>
      <c r="B738" t="s">
        <v>143</v>
      </c>
      <c r="C738">
        <v>149163034</v>
      </c>
      <c r="D738">
        <v>149163035</v>
      </c>
      <c r="E738" t="s">
        <v>8018</v>
      </c>
      <c r="F738" t="s">
        <v>223</v>
      </c>
      <c r="G738" s="77" t="s">
        <v>261</v>
      </c>
      <c r="H738" t="s">
        <v>8019</v>
      </c>
      <c r="I738" t="s">
        <v>8020</v>
      </c>
      <c r="J738" t="s">
        <v>8021</v>
      </c>
      <c r="K738" t="s">
        <v>250</v>
      </c>
      <c r="L738" t="s">
        <v>4669</v>
      </c>
      <c r="M738" t="s">
        <v>5105</v>
      </c>
      <c r="N738" t="s">
        <v>8022</v>
      </c>
      <c r="O738" t="s">
        <v>5109</v>
      </c>
      <c r="P738" t="s">
        <v>5885</v>
      </c>
      <c r="Q738" t="s">
        <v>8023</v>
      </c>
      <c r="R738" s="77" t="s">
        <v>8024</v>
      </c>
      <c r="S738">
        <v>298</v>
      </c>
      <c r="T738" t="s">
        <v>520</v>
      </c>
      <c r="U738" t="s">
        <v>5072</v>
      </c>
      <c r="V738">
        <v>4</v>
      </c>
      <c r="W738" t="s">
        <v>481</v>
      </c>
      <c r="X738" t="s">
        <v>109</v>
      </c>
      <c r="Y738" t="s">
        <v>109</v>
      </c>
      <c r="Z738" s="77" t="s">
        <v>257</v>
      </c>
      <c r="AA738" s="79">
        <v>990</v>
      </c>
      <c r="AB738" s="79" t="s">
        <v>237</v>
      </c>
      <c r="AC738" t="s">
        <v>118</v>
      </c>
      <c r="AD738" s="77" t="s">
        <v>118</v>
      </c>
      <c r="AE738" t="s">
        <v>118</v>
      </c>
      <c r="AF738" t="s">
        <v>118</v>
      </c>
      <c r="AG738" t="s">
        <v>118</v>
      </c>
      <c r="AH738" t="s">
        <v>118</v>
      </c>
      <c r="AI738" t="s">
        <v>118</v>
      </c>
    </row>
    <row r="739" spans="1:35">
      <c r="A739">
        <v>1039</v>
      </c>
      <c r="B739" t="s">
        <v>155</v>
      </c>
      <c r="C739">
        <v>16970672</v>
      </c>
      <c r="D739">
        <v>16970673</v>
      </c>
      <c r="E739" t="s">
        <v>8025</v>
      </c>
      <c r="F739" t="s">
        <v>222</v>
      </c>
      <c r="G739" s="77" t="s">
        <v>243</v>
      </c>
      <c r="H739" t="s">
        <v>8026</v>
      </c>
      <c r="I739" t="s">
        <v>8027</v>
      </c>
      <c r="J739" t="s">
        <v>8028</v>
      </c>
      <c r="K739" t="s">
        <v>8029</v>
      </c>
      <c r="L739" t="s">
        <v>8030</v>
      </c>
      <c r="M739" t="s">
        <v>8031</v>
      </c>
      <c r="N739" t="s">
        <v>8032</v>
      </c>
      <c r="O739" t="s">
        <v>8033</v>
      </c>
      <c r="P739" t="s">
        <v>8034</v>
      </c>
      <c r="Q739" t="s">
        <v>8035</v>
      </c>
      <c r="R739" s="77" t="s">
        <v>8036</v>
      </c>
      <c r="S739">
        <v>298</v>
      </c>
      <c r="T739" t="s">
        <v>68</v>
      </c>
      <c r="U739" t="s">
        <v>5062</v>
      </c>
      <c r="V739">
        <v>6141</v>
      </c>
      <c r="W739" t="s">
        <v>494</v>
      </c>
      <c r="X739" t="s">
        <v>109</v>
      </c>
      <c r="Y739" t="s">
        <v>109</v>
      </c>
      <c r="Z739" s="77" t="s">
        <v>257</v>
      </c>
      <c r="AA739" s="79">
        <v>125</v>
      </c>
      <c r="AB739" s="79" t="s">
        <v>237</v>
      </c>
      <c r="AC739" t="s">
        <v>118</v>
      </c>
      <c r="AD739" s="77" t="s">
        <v>118</v>
      </c>
      <c r="AE739" t="s">
        <v>118</v>
      </c>
      <c r="AF739" t="s">
        <v>118</v>
      </c>
      <c r="AG739" t="s">
        <v>118</v>
      </c>
      <c r="AH739" t="s">
        <v>118</v>
      </c>
      <c r="AI739" t="s">
        <v>118</v>
      </c>
    </row>
    <row r="740" spans="1:35">
      <c r="A740">
        <v>1040</v>
      </c>
      <c r="B740" t="s">
        <v>454</v>
      </c>
      <c r="C740">
        <v>35779873</v>
      </c>
      <c r="D740">
        <v>35779874</v>
      </c>
      <c r="E740" t="s">
        <v>8037</v>
      </c>
      <c r="F740" t="s">
        <v>261</v>
      </c>
      <c r="G740" s="77" t="s">
        <v>223</v>
      </c>
      <c r="H740" t="s">
        <v>8038</v>
      </c>
      <c r="I740" t="s">
        <v>8039</v>
      </c>
      <c r="J740" t="s">
        <v>8040</v>
      </c>
      <c r="K740" t="s">
        <v>8041</v>
      </c>
      <c r="L740" t="s">
        <v>8042</v>
      </c>
      <c r="M740" t="s">
        <v>8043</v>
      </c>
      <c r="N740" t="s">
        <v>8044</v>
      </c>
      <c r="O740" t="s">
        <v>8045</v>
      </c>
      <c r="P740" t="s">
        <v>8046</v>
      </c>
      <c r="Q740" t="s">
        <v>8047</v>
      </c>
      <c r="R740" s="77" t="s">
        <v>8048</v>
      </c>
      <c r="S740">
        <v>298</v>
      </c>
      <c r="T740" t="s">
        <v>68</v>
      </c>
      <c r="U740" t="s">
        <v>5072</v>
      </c>
      <c r="V740">
        <v>7</v>
      </c>
      <c r="W740" t="s">
        <v>1364</v>
      </c>
      <c r="X740" t="s">
        <v>109</v>
      </c>
      <c r="Y740" t="s">
        <v>109</v>
      </c>
      <c r="Z740" s="77" t="s">
        <v>257</v>
      </c>
      <c r="AA740" s="79">
        <v>308</v>
      </c>
      <c r="AB740" s="79" t="s">
        <v>237</v>
      </c>
      <c r="AC740" t="s">
        <v>118</v>
      </c>
      <c r="AD740" s="77" t="s">
        <v>118</v>
      </c>
      <c r="AE740" t="s">
        <v>118</v>
      </c>
      <c r="AF740" t="s">
        <v>118</v>
      </c>
      <c r="AG740" t="s">
        <v>118</v>
      </c>
      <c r="AH740" t="s">
        <v>118</v>
      </c>
      <c r="AI740" t="s">
        <v>118</v>
      </c>
    </row>
    <row r="741" spans="1:35">
      <c r="A741">
        <v>1041</v>
      </c>
      <c r="B741" t="s">
        <v>143</v>
      </c>
      <c r="C741">
        <v>172914071</v>
      </c>
      <c r="D741">
        <v>172914072</v>
      </c>
      <c r="E741" t="s">
        <v>8049</v>
      </c>
      <c r="F741" t="s">
        <v>222</v>
      </c>
      <c r="G741" s="77" t="s">
        <v>243</v>
      </c>
      <c r="H741" t="s">
        <v>3736</v>
      </c>
      <c r="I741" t="s">
        <v>8050</v>
      </c>
      <c r="J741" t="s">
        <v>8051</v>
      </c>
      <c r="K741" t="s">
        <v>8052</v>
      </c>
      <c r="L741" t="s">
        <v>938</v>
      </c>
      <c r="M741" t="s">
        <v>8053</v>
      </c>
      <c r="N741" t="s">
        <v>8054</v>
      </c>
      <c r="O741" t="s">
        <v>2547</v>
      </c>
      <c r="P741" t="s">
        <v>8055</v>
      </c>
      <c r="Q741" t="s">
        <v>8056</v>
      </c>
      <c r="R741" s="77" t="s">
        <v>1494</v>
      </c>
      <c r="S741">
        <v>297</v>
      </c>
      <c r="T741" t="s">
        <v>68</v>
      </c>
      <c r="U741" t="s">
        <v>5072</v>
      </c>
      <c r="V741">
        <v>3</v>
      </c>
      <c r="W741" t="s">
        <v>1603</v>
      </c>
      <c r="X741" t="s">
        <v>109</v>
      </c>
      <c r="Y741" t="s">
        <v>109</v>
      </c>
      <c r="Z741" s="77" t="s">
        <v>257</v>
      </c>
      <c r="AA741" s="79">
        <v>199</v>
      </c>
      <c r="AB741" s="79" t="s">
        <v>237</v>
      </c>
      <c r="AC741" t="s">
        <v>118</v>
      </c>
      <c r="AD741" s="77" t="s">
        <v>118</v>
      </c>
      <c r="AE741" t="s">
        <v>118</v>
      </c>
      <c r="AF741" t="s">
        <v>118</v>
      </c>
      <c r="AG741" t="s">
        <v>118</v>
      </c>
      <c r="AH741" t="s">
        <v>118</v>
      </c>
      <c r="AI741" t="s">
        <v>118</v>
      </c>
    </row>
    <row r="742" spans="1:35">
      <c r="A742">
        <v>1042</v>
      </c>
      <c r="B742" t="s">
        <v>220</v>
      </c>
      <c r="C742">
        <v>159494925</v>
      </c>
      <c r="D742">
        <v>159494926</v>
      </c>
      <c r="E742" t="s">
        <v>8057</v>
      </c>
      <c r="F742" t="s">
        <v>222</v>
      </c>
      <c r="G742" s="77" t="s">
        <v>223</v>
      </c>
      <c r="H742" t="s">
        <v>8058</v>
      </c>
      <c r="I742" t="s">
        <v>8059</v>
      </c>
      <c r="J742" t="s">
        <v>8060</v>
      </c>
      <c r="K742" t="s">
        <v>8061</v>
      </c>
      <c r="L742" t="s">
        <v>8062</v>
      </c>
      <c r="M742" t="s">
        <v>8063</v>
      </c>
      <c r="N742" t="s">
        <v>8064</v>
      </c>
      <c r="O742" t="s">
        <v>8065</v>
      </c>
      <c r="P742" t="s">
        <v>8066</v>
      </c>
      <c r="Q742" t="s">
        <v>8067</v>
      </c>
      <c r="R742" s="77" t="s">
        <v>8068</v>
      </c>
      <c r="S742">
        <v>297</v>
      </c>
      <c r="T742" t="s">
        <v>255</v>
      </c>
      <c r="U742" t="s">
        <v>5072</v>
      </c>
      <c r="V742">
        <v>36</v>
      </c>
      <c r="W742" t="s">
        <v>521</v>
      </c>
      <c r="X742" t="s">
        <v>109</v>
      </c>
      <c r="Y742" t="s">
        <v>109</v>
      </c>
      <c r="Z742" s="77" t="s">
        <v>239</v>
      </c>
      <c r="AA742" s="79">
        <v>393</v>
      </c>
      <c r="AB742" s="79" t="s">
        <v>237</v>
      </c>
      <c r="AC742" t="s">
        <v>118</v>
      </c>
      <c r="AD742" s="77" t="s">
        <v>118</v>
      </c>
      <c r="AE742" t="s">
        <v>118</v>
      </c>
      <c r="AF742" t="s">
        <v>118</v>
      </c>
      <c r="AG742" t="s">
        <v>118</v>
      </c>
      <c r="AH742" t="s">
        <v>118</v>
      </c>
      <c r="AI742" t="s">
        <v>118</v>
      </c>
    </row>
    <row r="743" spans="1:35">
      <c r="A743">
        <v>1043</v>
      </c>
      <c r="B743" t="s">
        <v>143</v>
      </c>
      <c r="C743">
        <v>101093669</v>
      </c>
      <c r="D743">
        <v>101093670</v>
      </c>
      <c r="E743" t="s">
        <v>8069</v>
      </c>
      <c r="F743" t="s">
        <v>223</v>
      </c>
      <c r="G743" s="77" t="s">
        <v>243</v>
      </c>
      <c r="H743" t="s">
        <v>1240</v>
      </c>
      <c r="I743" t="s">
        <v>8070</v>
      </c>
      <c r="J743" t="s">
        <v>5295</v>
      </c>
      <c r="K743" t="s">
        <v>8071</v>
      </c>
      <c r="L743" t="s">
        <v>8072</v>
      </c>
      <c r="M743" t="s">
        <v>8073</v>
      </c>
      <c r="N743" t="s">
        <v>8074</v>
      </c>
      <c r="O743" t="s">
        <v>8075</v>
      </c>
      <c r="P743" t="s">
        <v>8076</v>
      </c>
      <c r="Q743" t="s">
        <v>3348</v>
      </c>
      <c r="R743" s="77" t="s">
        <v>7352</v>
      </c>
      <c r="S743">
        <v>295</v>
      </c>
      <c r="T743" t="s">
        <v>1838</v>
      </c>
      <c r="U743" t="s">
        <v>5072</v>
      </c>
      <c r="V743">
        <v>7</v>
      </c>
      <c r="W743" t="s">
        <v>391</v>
      </c>
      <c r="X743" t="s">
        <v>109</v>
      </c>
      <c r="Y743" t="s">
        <v>109</v>
      </c>
      <c r="Z743" s="77" t="s">
        <v>239</v>
      </c>
      <c r="AA743" s="79">
        <v>307</v>
      </c>
      <c r="AB743" s="79" t="s">
        <v>237</v>
      </c>
      <c r="AC743" t="s">
        <v>118</v>
      </c>
      <c r="AD743" s="77" t="s">
        <v>118</v>
      </c>
      <c r="AE743" t="s">
        <v>118</v>
      </c>
      <c r="AF743" t="s">
        <v>118</v>
      </c>
      <c r="AG743" t="s">
        <v>118</v>
      </c>
      <c r="AH743" t="s">
        <v>118</v>
      </c>
      <c r="AI743" t="s">
        <v>118</v>
      </c>
    </row>
    <row r="744" spans="1:35">
      <c r="A744">
        <v>1045</v>
      </c>
      <c r="B744" t="s">
        <v>182</v>
      </c>
      <c r="C744">
        <v>16004279</v>
      </c>
      <c r="D744">
        <v>16004280</v>
      </c>
      <c r="E744" t="s">
        <v>8077</v>
      </c>
      <c r="F744" t="s">
        <v>243</v>
      </c>
      <c r="G744" s="77" t="s">
        <v>223</v>
      </c>
      <c r="H744" t="s">
        <v>8078</v>
      </c>
      <c r="I744" t="s">
        <v>6182</v>
      </c>
      <c r="J744" t="s">
        <v>8079</v>
      </c>
      <c r="K744" t="s">
        <v>8080</v>
      </c>
      <c r="L744" t="s">
        <v>8081</v>
      </c>
      <c r="M744" t="s">
        <v>8082</v>
      </c>
      <c r="N744" t="s">
        <v>8083</v>
      </c>
      <c r="O744" t="s">
        <v>8084</v>
      </c>
      <c r="P744" t="s">
        <v>8085</v>
      </c>
      <c r="Q744" t="s">
        <v>8086</v>
      </c>
      <c r="R744" s="77" t="s">
        <v>2617</v>
      </c>
      <c r="S744">
        <v>294</v>
      </c>
      <c r="T744" t="s">
        <v>68</v>
      </c>
      <c r="U744" t="s">
        <v>5072</v>
      </c>
      <c r="V744">
        <v>10</v>
      </c>
      <c r="W744" t="s">
        <v>1245</v>
      </c>
      <c r="X744" t="s">
        <v>109</v>
      </c>
      <c r="Y744" t="s">
        <v>109</v>
      </c>
      <c r="Z744" s="77" t="s">
        <v>239</v>
      </c>
      <c r="AA744" s="79">
        <v>414</v>
      </c>
      <c r="AB744" s="79" t="s">
        <v>237</v>
      </c>
      <c r="AC744" t="s">
        <v>118</v>
      </c>
      <c r="AD744" s="77" t="s">
        <v>118</v>
      </c>
      <c r="AE744" t="s">
        <v>118</v>
      </c>
      <c r="AF744" t="s">
        <v>118</v>
      </c>
      <c r="AG744" t="s">
        <v>118</v>
      </c>
      <c r="AH744" t="s">
        <v>118</v>
      </c>
      <c r="AI744" t="s">
        <v>118</v>
      </c>
    </row>
    <row r="745" spans="1:35">
      <c r="A745">
        <v>1047</v>
      </c>
      <c r="B745" t="s">
        <v>778</v>
      </c>
      <c r="C745">
        <v>71590378</v>
      </c>
      <c r="D745">
        <v>71590379</v>
      </c>
      <c r="E745" t="s">
        <v>8087</v>
      </c>
      <c r="F745" t="s">
        <v>243</v>
      </c>
      <c r="G745" s="77" t="s">
        <v>261</v>
      </c>
      <c r="H745" t="s">
        <v>3784</v>
      </c>
      <c r="I745" t="s">
        <v>8088</v>
      </c>
      <c r="J745" t="s">
        <v>8089</v>
      </c>
      <c r="K745" t="s">
        <v>8090</v>
      </c>
      <c r="L745" t="s">
        <v>8091</v>
      </c>
      <c r="M745" t="s">
        <v>8092</v>
      </c>
      <c r="N745" t="s">
        <v>1094</v>
      </c>
      <c r="O745" t="s">
        <v>1165</v>
      </c>
      <c r="P745" t="s">
        <v>8093</v>
      </c>
      <c r="Q745" t="s">
        <v>8094</v>
      </c>
      <c r="R745" s="77" t="s">
        <v>4628</v>
      </c>
      <c r="S745">
        <v>294</v>
      </c>
      <c r="T745" t="s">
        <v>1838</v>
      </c>
      <c r="U745" t="s">
        <v>5062</v>
      </c>
      <c r="V745">
        <v>18764</v>
      </c>
      <c r="W745" t="s">
        <v>995</v>
      </c>
      <c r="X745" t="s">
        <v>109</v>
      </c>
      <c r="Y745" t="s">
        <v>109</v>
      </c>
      <c r="Z745" s="77" t="s">
        <v>239</v>
      </c>
      <c r="AA745" s="79">
        <v>561</v>
      </c>
      <c r="AB745" s="79" t="s">
        <v>237</v>
      </c>
      <c r="AC745" t="s">
        <v>118</v>
      </c>
      <c r="AD745" s="77" t="s">
        <v>118</v>
      </c>
      <c r="AE745" t="s">
        <v>118</v>
      </c>
      <c r="AF745" t="s">
        <v>118</v>
      </c>
      <c r="AG745" t="s">
        <v>118</v>
      </c>
      <c r="AH745" t="s">
        <v>118</v>
      </c>
      <c r="AI745" t="s">
        <v>118</v>
      </c>
    </row>
    <row r="746" spans="1:35">
      <c r="A746">
        <v>1049</v>
      </c>
      <c r="B746" t="s">
        <v>766</v>
      </c>
      <c r="C746">
        <v>28326573</v>
      </c>
      <c r="D746">
        <v>28326574</v>
      </c>
      <c r="E746" t="s">
        <v>8095</v>
      </c>
      <c r="F746" t="s">
        <v>222</v>
      </c>
      <c r="G746" s="77" t="s">
        <v>261</v>
      </c>
      <c r="H746" t="s">
        <v>8096</v>
      </c>
      <c r="I746" t="s">
        <v>8097</v>
      </c>
      <c r="J746" t="s">
        <v>8098</v>
      </c>
      <c r="K746" t="s">
        <v>8099</v>
      </c>
      <c r="L746" t="s">
        <v>5135</v>
      </c>
      <c r="M746" t="s">
        <v>8100</v>
      </c>
      <c r="N746" t="s">
        <v>8101</v>
      </c>
      <c r="O746" t="s">
        <v>5939</v>
      </c>
      <c r="P746" t="s">
        <v>1423</v>
      </c>
      <c r="Q746" t="s">
        <v>5936</v>
      </c>
      <c r="R746" s="77" t="s">
        <v>4283</v>
      </c>
      <c r="S746">
        <v>294</v>
      </c>
      <c r="T746" t="s">
        <v>68</v>
      </c>
      <c r="U746" t="s">
        <v>5062</v>
      </c>
      <c r="V746">
        <v>0</v>
      </c>
      <c r="W746" t="s">
        <v>2714</v>
      </c>
      <c r="X746" t="s">
        <v>109</v>
      </c>
      <c r="Y746" t="s">
        <v>109</v>
      </c>
      <c r="Z746" s="77" t="s">
        <v>239</v>
      </c>
      <c r="AA746" s="79">
        <v>949</v>
      </c>
      <c r="AB746" s="79" t="s">
        <v>237</v>
      </c>
      <c r="AC746" t="s">
        <v>118</v>
      </c>
      <c r="AD746" s="77" t="s">
        <v>118</v>
      </c>
      <c r="AE746" t="s">
        <v>118</v>
      </c>
      <c r="AF746" t="s">
        <v>118</v>
      </c>
      <c r="AG746" t="s">
        <v>8102</v>
      </c>
      <c r="AH746" t="s">
        <v>118</v>
      </c>
      <c r="AI746" t="s">
        <v>8103</v>
      </c>
    </row>
    <row r="747" spans="1:35">
      <c r="A747">
        <v>1051</v>
      </c>
      <c r="B747" t="s">
        <v>220</v>
      </c>
      <c r="C747">
        <v>106597311</v>
      </c>
      <c r="D747">
        <v>106597312</v>
      </c>
      <c r="E747" t="s">
        <v>8104</v>
      </c>
      <c r="F747" t="s">
        <v>243</v>
      </c>
      <c r="G747" s="77" t="s">
        <v>223</v>
      </c>
      <c r="H747" t="s">
        <v>8105</v>
      </c>
      <c r="I747" t="s">
        <v>8106</v>
      </c>
      <c r="J747" t="s">
        <v>8107</v>
      </c>
      <c r="K747" t="s">
        <v>8108</v>
      </c>
      <c r="L747" t="s">
        <v>7110</v>
      </c>
      <c r="M747" t="s">
        <v>8109</v>
      </c>
      <c r="N747" t="s">
        <v>8110</v>
      </c>
      <c r="O747" t="s">
        <v>7316</v>
      </c>
      <c r="P747" t="s">
        <v>8111</v>
      </c>
      <c r="Q747" t="s">
        <v>8112</v>
      </c>
      <c r="R747" s="77" t="s">
        <v>7741</v>
      </c>
      <c r="S747">
        <v>293</v>
      </c>
      <c r="T747" t="s">
        <v>273</v>
      </c>
      <c r="U747" t="s">
        <v>5072</v>
      </c>
      <c r="V747">
        <v>27</v>
      </c>
      <c r="W747" t="s">
        <v>643</v>
      </c>
      <c r="X747" t="s">
        <v>109</v>
      </c>
      <c r="Y747" t="s">
        <v>109</v>
      </c>
      <c r="Z747" s="77" t="s">
        <v>239</v>
      </c>
      <c r="AA747" s="79">
        <v>318</v>
      </c>
      <c r="AB747" s="79" t="s">
        <v>237</v>
      </c>
      <c r="AC747" t="s">
        <v>118</v>
      </c>
      <c r="AD747" s="77" t="s">
        <v>118</v>
      </c>
      <c r="AE747" t="s">
        <v>118</v>
      </c>
      <c r="AF747" t="s">
        <v>118</v>
      </c>
      <c r="AG747" t="s">
        <v>118</v>
      </c>
      <c r="AH747" t="s">
        <v>118</v>
      </c>
      <c r="AI747" t="s">
        <v>118</v>
      </c>
    </row>
    <row r="748" spans="1:35">
      <c r="A748">
        <v>1052</v>
      </c>
      <c r="B748" t="s">
        <v>220</v>
      </c>
      <c r="C748">
        <v>115186294</v>
      </c>
      <c r="D748">
        <v>115186295</v>
      </c>
      <c r="E748" t="s">
        <v>8113</v>
      </c>
      <c r="F748" t="s">
        <v>222</v>
      </c>
      <c r="G748" s="77" t="s">
        <v>261</v>
      </c>
      <c r="H748" t="s">
        <v>8114</v>
      </c>
      <c r="I748" t="s">
        <v>8115</v>
      </c>
      <c r="J748" t="s">
        <v>8116</v>
      </c>
      <c r="K748" t="s">
        <v>8117</v>
      </c>
      <c r="L748" t="s">
        <v>8118</v>
      </c>
      <c r="M748" t="s">
        <v>1534</v>
      </c>
      <c r="N748" t="s">
        <v>8119</v>
      </c>
      <c r="O748" t="s">
        <v>8120</v>
      </c>
      <c r="P748" t="s">
        <v>7578</v>
      </c>
      <c r="Q748" t="s">
        <v>8121</v>
      </c>
      <c r="R748" s="77" t="s">
        <v>8122</v>
      </c>
      <c r="S748">
        <v>293</v>
      </c>
      <c r="T748" t="s">
        <v>520</v>
      </c>
      <c r="U748" t="s">
        <v>5062</v>
      </c>
      <c r="V748">
        <v>8482</v>
      </c>
      <c r="W748" t="s">
        <v>1429</v>
      </c>
      <c r="X748" t="s">
        <v>109</v>
      </c>
      <c r="Y748" t="s">
        <v>109</v>
      </c>
      <c r="Z748" s="77" t="s">
        <v>239</v>
      </c>
      <c r="AA748" s="79">
        <v>588</v>
      </c>
      <c r="AB748" s="79" t="s">
        <v>237</v>
      </c>
      <c r="AC748" t="s">
        <v>118</v>
      </c>
      <c r="AD748" s="77" t="s">
        <v>118</v>
      </c>
      <c r="AE748" t="s">
        <v>118</v>
      </c>
      <c r="AF748" t="s">
        <v>118</v>
      </c>
      <c r="AG748" t="s">
        <v>118</v>
      </c>
      <c r="AH748" t="s">
        <v>118</v>
      </c>
      <c r="AI748" t="s">
        <v>118</v>
      </c>
    </row>
    <row r="749" spans="1:35">
      <c r="A749">
        <v>1053</v>
      </c>
      <c r="B749" t="s">
        <v>648</v>
      </c>
      <c r="C749">
        <v>76656681</v>
      </c>
      <c r="D749">
        <v>76656682</v>
      </c>
      <c r="E749" t="s">
        <v>8123</v>
      </c>
      <c r="F749" t="s">
        <v>261</v>
      </c>
      <c r="G749" s="77" t="s">
        <v>222</v>
      </c>
      <c r="H749" t="s">
        <v>7523</v>
      </c>
      <c r="I749" t="s">
        <v>4920</v>
      </c>
      <c r="J749" t="s">
        <v>8124</v>
      </c>
      <c r="K749" t="s">
        <v>7666</v>
      </c>
      <c r="L749" t="s">
        <v>1670</v>
      </c>
      <c r="M749" t="s">
        <v>5674</v>
      </c>
      <c r="N749" t="s">
        <v>6718</v>
      </c>
      <c r="O749" t="s">
        <v>8125</v>
      </c>
      <c r="P749" t="s">
        <v>6682</v>
      </c>
      <c r="Q749" t="s">
        <v>1311</v>
      </c>
      <c r="R749" s="77" t="s">
        <v>8126</v>
      </c>
      <c r="S749">
        <v>293</v>
      </c>
      <c r="T749" t="s">
        <v>520</v>
      </c>
      <c r="U749" t="s">
        <v>5072</v>
      </c>
      <c r="V749">
        <v>2</v>
      </c>
      <c r="W749" t="s">
        <v>3410</v>
      </c>
      <c r="X749" t="s">
        <v>109</v>
      </c>
      <c r="Y749" t="s">
        <v>109</v>
      </c>
      <c r="Z749" s="77" t="s">
        <v>239</v>
      </c>
      <c r="AA749" s="79">
        <v>768</v>
      </c>
      <c r="AB749" s="79" t="s">
        <v>237</v>
      </c>
      <c r="AC749" t="s">
        <v>118</v>
      </c>
      <c r="AD749" s="77" t="s">
        <v>118</v>
      </c>
      <c r="AE749" t="s">
        <v>118</v>
      </c>
      <c r="AF749" t="s">
        <v>118</v>
      </c>
      <c r="AG749" t="s">
        <v>118</v>
      </c>
      <c r="AH749" t="s">
        <v>118</v>
      </c>
      <c r="AI749" t="s">
        <v>8127</v>
      </c>
    </row>
    <row r="750" spans="1:35">
      <c r="A750">
        <v>1056</v>
      </c>
      <c r="B750" t="s">
        <v>648</v>
      </c>
      <c r="C750">
        <v>144138532</v>
      </c>
      <c r="D750">
        <v>144138533</v>
      </c>
      <c r="E750" t="s">
        <v>8128</v>
      </c>
      <c r="F750" t="s">
        <v>223</v>
      </c>
      <c r="G750" s="77" t="s">
        <v>243</v>
      </c>
      <c r="H750" t="s">
        <v>911</v>
      </c>
      <c r="I750" t="s">
        <v>357</v>
      </c>
      <c r="J750" t="s">
        <v>8129</v>
      </c>
      <c r="K750" t="s">
        <v>1358</v>
      </c>
      <c r="L750" t="s">
        <v>224</v>
      </c>
      <c r="M750" t="s">
        <v>8130</v>
      </c>
      <c r="N750" t="s">
        <v>8131</v>
      </c>
      <c r="O750" t="s">
        <v>2960</v>
      </c>
      <c r="P750" t="s">
        <v>1500</v>
      </c>
      <c r="Q750" t="s">
        <v>8132</v>
      </c>
      <c r="R750" s="77" t="s">
        <v>8133</v>
      </c>
      <c r="S750">
        <v>292</v>
      </c>
      <c r="T750" t="s">
        <v>520</v>
      </c>
      <c r="U750" t="s">
        <v>5072</v>
      </c>
      <c r="V750">
        <v>0</v>
      </c>
      <c r="W750" t="s">
        <v>481</v>
      </c>
      <c r="X750" t="s">
        <v>109</v>
      </c>
      <c r="Y750" t="s">
        <v>109</v>
      </c>
      <c r="Z750" s="77" t="s">
        <v>239</v>
      </c>
      <c r="AA750" s="79">
        <v>82</v>
      </c>
      <c r="AB750" s="79" t="s">
        <v>237</v>
      </c>
      <c r="AC750" t="s">
        <v>118</v>
      </c>
      <c r="AD750" s="77" t="s">
        <v>118</v>
      </c>
      <c r="AE750" t="s">
        <v>118</v>
      </c>
      <c r="AF750" t="s">
        <v>118</v>
      </c>
      <c r="AG750" t="s">
        <v>118</v>
      </c>
      <c r="AH750" t="s">
        <v>118</v>
      </c>
      <c r="AI750" t="s">
        <v>118</v>
      </c>
    </row>
    <row r="751" spans="1:35">
      <c r="A751">
        <v>1057</v>
      </c>
      <c r="B751" t="s">
        <v>766</v>
      </c>
      <c r="C751">
        <v>79908141</v>
      </c>
      <c r="D751">
        <v>79908142</v>
      </c>
      <c r="E751" t="s">
        <v>8134</v>
      </c>
      <c r="F751" t="s">
        <v>223</v>
      </c>
      <c r="G751" s="77" t="s">
        <v>261</v>
      </c>
      <c r="H751" t="s">
        <v>8135</v>
      </c>
      <c r="I751" t="s">
        <v>8136</v>
      </c>
      <c r="J751" t="s">
        <v>8137</v>
      </c>
      <c r="K751" t="s">
        <v>8138</v>
      </c>
      <c r="L751" t="s">
        <v>8139</v>
      </c>
      <c r="M751" t="s">
        <v>8140</v>
      </c>
      <c r="N751" t="s">
        <v>8141</v>
      </c>
      <c r="O751" t="s">
        <v>5743</v>
      </c>
      <c r="P751" t="s">
        <v>8142</v>
      </c>
      <c r="Q751" t="s">
        <v>8143</v>
      </c>
      <c r="R751" s="77" t="s">
        <v>8144</v>
      </c>
      <c r="S751">
        <v>291</v>
      </c>
      <c r="T751" t="s">
        <v>520</v>
      </c>
      <c r="U751" t="s">
        <v>5072</v>
      </c>
      <c r="V751">
        <v>744</v>
      </c>
      <c r="W751" t="s">
        <v>2980</v>
      </c>
      <c r="X751" t="s">
        <v>109</v>
      </c>
      <c r="Y751" t="s">
        <v>109</v>
      </c>
      <c r="Z751" s="77" t="s">
        <v>257</v>
      </c>
      <c r="AA751" s="79">
        <v>323</v>
      </c>
      <c r="AB751" s="79" t="s">
        <v>237</v>
      </c>
      <c r="AC751" t="s">
        <v>118</v>
      </c>
      <c r="AD751" s="77" t="s">
        <v>118</v>
      </c>
      <c r="AE751" t="s">
        <v>118</v>
      </c>
      <c r="AF751" t="s">
        <v>118</v>
      </c>
      <c r="AG751" t="s">
        <v>8145</v>
      </c>
      <c r="AH751" t="s">
        <v>118</v>
      </c>
      <c r="AI751" t="s">
        <v>8146</v>
      </c>
    </row>
    <row r="752" spans="1:35">
      <c r="A752">
        <v>1059</v>
      </c>
      <c r="B752" t="s">
        <v>766</v>
      </c>
      <c r="C752">
        <v>38633375</v>
      </c>
      <c r="D752">
        <v>38633376</v>
      </c>
      <c r="E752" t="s">
        <v>8147</v>
      </c>
      <c r="F752" t="s">
        <v>223</v>
      </c>
      <c r="G752" s="77" t="s">
        <v>222</v>
      </c>
      <c r="H752" t="s">
        <v>7339</v>
      </c>
      <c r="I752" t="s">
        <v>1165</v>
      </c>
      <c r="J752" t="s">
        <v>8148</v>
      </c>
      <c r="K752" t="s">
        <v>8149</v>
      </c>
      <c r="L752" t="s">
        <v>8150</v>
      </c>
      <c r="M752" t="s">
        <v>8151</v>
      </c>
      <c r="N752" t="s">
        <v>8152</v>
      </c>
      <c r="O752" t="s">
        <v>1143</v>
      </c>
      <c r="P752" t="s">
        <v>5164</v>
      </c>
      <c r="Q752" t="s">
        <v>8153</v>
      </c>
      <c r="R752" s="77" t="s">
        <v>4935</v>
      </c>
      <c r="S752">
        <v>290</v>
      </c>
      <c r="T752" t="s">
        <v>68</v>
      </c>
      <c r="U752" t="s">
        <v>5072</v>
      </c>
      <c r="V752">
        <v>798</v>
      </c>
      <c r="W752" t="s">
        <v>701</v>
      </c>
      <c r="X752" t="s">
        <v>109</v>
      </c>
      <c r="Y752" t="s">
        <v>109</v>
      </c>
      <c r="Z752" s="77" t="s">
        <v>239</v>
      </c>
      <c r="AA752" s="79">
        <v>498</v>
      </c>
      <c r="AB752" s="79" t="s">
        <v>237</v>
      </c>
      <c r="AC752" t="s">
        <v>118</v>
      </c>
      <c r="AD752" s="77" t="s">
        <v>118</v>
      </c>
      <c r="AE752" t="s">
        <v>118</v>
      </c>
      <c r="AF752" t="s">
        <v>118</v>
      </c>
      <c r="AG752" t="s">
        <v>118</v>
      </c>
      <c r="AH752" t="s">
        <v>118</v>
      </c>
      <c r="AI752" t="s">
        <v>118</v>
      </c>
    </row>
    <row r="753" spans="1:35">
      <c r="A753">
        <v>1060</v>
      </c>
      <c r="B753" t="s">
        <v>155</v>
      </c>
      <c r="C753">
        <v>138187955</v>
      </c>
      <c r="D753">
        <v>138187956</v>
      </c>
      <c r="E753" t="s">
        <v>8154</v>
      </c>
      <c r="F753" t="s">
        <v>223</v>
      </c>
      <c r="G753" s="77" t="s">
        <v>261</v>
      </c>
      <c r="H753" t="s">
        <v>8155</v>
      </c>
      <c r="I753" t="s">
        <v>8156</v>
      </c>
      <c r="J753" t="s">
        <v>8157</v>
      </c>
      <c r="K753" t="s">
        <v>8158</v>
      </c>
      <c r="L753" t="s">
        <v>2632</v>
      </c>
      <c r="M753" t="s">
        <v>904</v>
      </c>
      <c r="N753" t="s">
        <v>5172</v>
      </c>
      <c r="O753" t="s">
        <v>8159</v>
      </c>
      <c r="P753" t="s">
        <v>8160</v>
      </c>
      <c r="Q753" t="s">
        <v>8161</v>
      </c>
      <c r="R753" s="77" t="s">
        <v>3210</v>
      </c>
      <c r="S753">
        <v>290</v>
      </c>
      <c r="T753" t="s">
        <v>255</v>
      </c>
      <c r="U753" t="s">
        <v>5072</v>
      </c>
      <c r="V753">
        <v>1</v>
      </c>
      <c r="W753" t="s">
        <v>481</v>
      </c>
      <c r="X753" t="s">
        <v>109</v>
      </c>
      <c r="Y753" t="s">
        <v>109</v>
      </c>
      <c r="Z753" s="77" t="s">
        <v>257</v>
      </c>
      <c r="AA753" s="79">
        <v>1158</v>
      </c>
      <c r="AB753" s="79" t="s">
        <v>237</v>
      </c>
      <c r="AC753" t="s">
        <v>118</v>
      </c>
      <c r="AD753" s="77" t="s">
        <v>118</v>
      </c>
      <c r="AE753" t="s">
        <v>118</v>
      </c>
      <c r="AF753" t="s">
        <v>118</v>
      </c>
      <c r="AG753" t="s">
        <v>118</v>
      </c>
      <c r="AH753" t="s">
        <v>118</v>
      </c>
      <c r="AI753" t="s">
        <v>118</v>
      </c>
    </row>
    <row r="754" spans="1:35">
      <c r="A754">
        <v>1062</v>
      </c>
      <c r="B754" t="s">
        <v>454</v>
      </c>
      <c r="C754">
        <v>58301934</v>
      </c>
      <c r="D754">
        <v>58301935</v>
      </c>
      <c r="E754" t="s">
        <v>8162</v>
      </c>
      <c r="F754" t="s">
        <v>243</v>
      </c>
      <c r="G754" s="77" t="s">
        <v>222</v>
      </c>
      <c r="H754" t="s">
        <v>8163</v>
      </c>
      <c r="I754" t="s">
        <v>8164</v>
      </c>
      <c r="J754" t="s">
        <v>8165</v>
      </c>
      <c r="K754" t="s">
        <v>8166</v>
      </c>
      <c r="L754" t="s">
        <v>8167</v>
      </c>
      <c r="M754" t="s">
        <v>8168</v>
      </c>
      <c r="N754" t="s">
        <v>2950</v>
      </c>
      <c r="O754" t="s">
        <v>1327</v>
      </c>
      <c r="P754" t="s">
        <v>3827</v>
      </c>
      <c r="Q754" t="s">
        <v>7893</v>
      </c>
      <c r="R754" s="77" t="s">
        <v>6917</v>
      </c>
      <c r="S754">
        <v>288</v>
      </c>
      <c r="T754" t="s">
        <v>273</v>
      </c>
      <c r="U754" t="s">
        <v>5072</v>
      </c>
      <c r="V754">
        <v>9</v>
      </c>
      <c r="W754" t="s">
        <v>643</v>
      </c>
      <c r="X754" t="s">
        <v>109</v>
      </c>
      <c r="Y754" t="s">
        <v>109</v>
      </c>
      <c r="Z754" s="77" t="s">
        <v>257</v>
      </c>
      <c r="AA754" s="79">
        <v>1161</v>
      </c>
      <c r="AB754" s="79" t="s">
        <v>237</v>
      </c>
      <c r="AC754" t="s">
        <v>118</v>
      </c>
      <c r="AD754" s="77" t="s">
        <v>118</v>
      </c>
      <c r="AE754" t="s">
        <v>118</v>
      </c>
      <c r="AF754" t="s">
        <v>118</v>
      </c>
      <c r="AG754" t="s">
        <v>118</v>
      </c>
      <c r="AH754" t="s">
        <v>118</v>
      </c>
      <c r="AI754" t="s">
        <v>118</v>
      </c>
    </row>
    <row r="755" spans="1:35">
      <c r="A755">
        <v>1065</v>
      </c>
      <c r="B755" t="s">
        <v>70</v>
      </c>
      <c r="C755">
        <v>60167236</v>
      </c>
      <c r="D755">
        <v>60167237</v>
      </c>
      <c r="E755" t="s">
        <v>8169</v>
      </c>
      <c r="F755" t="s">
        <v>222</v>
      </c>
      <c r="G755" s="77" t="s">
        <v>243</v>
      </c>
      <c r="H755" t="s">
        <v>8170</v>
      </c>
      <c r="I755" t="s">
        <v>8171</v>
      </c>
      <c r="J755" t="s">
        <v>8172</v>
      </c>
      <c r="K755" t="s">
        <v>8173</v>
      </c>
      <c r="L755" t="s">
        <v>8174</v>
      </c>
      <c r="M755" t="s">
        <v>8175</v>
      </c>
      <c r="N755" t="s">
        <v>8176</v>
      </c>
      <c r="O755" t="s">
        <v>8177</v>
      </c>
      <c r="P755" t="s">
        <v>8178</v>
      </c>
      <c r="Q755" t="s">
        <v>7842</v>
      </c>
      <c r="R755" s="77" t="s">
        <v>8179</v>
      </c>
      <c r="S755">
        <v>286</v>
      </c>
      <c r="T755" t="s">
        <v>273</v>
      </c>
      <c r="U755" t="s">
        <v>5072</v>
      </c>
      <c r="V755">
        <v>1564</v>
      </c>
      <c r="W755" t="s">
        <v>238</v>
      </c>
      <c r="X755" t="s">
        <v>109</v>
      </c>
      <c r="Y755" t="s">
        <v>109</v>
      </c>
      <c r="Z755" s="77" t="s">
        <v>257</v>
      </c>
      <c r="AA755" s="79">
        <v>71</v>
      </c>
      <c r="AB755" s="79" t="s">
        <v>237</v>
      </c>
      <c r="AC755" t="s">
        <v>118</v>
      </c>
      <c r="AD755" s="77" t="s">
        <v>118</v>
      </c>
      <c r="AE755" t="s">
        <v>118</v>
      </c>
      <c r="AF755" t="s">
        <v>118</v>
      </c>
      <c r="AG755" t="s">
        <v>118</v>
      </c>
      <c r="AH755" t="s">
        <v>118</v>
      </c>
      <c r="AI755" t="s">
        <v>118</v>
      </c>
    </row>
    <row r="756" spans="1:35">
      <c r="A756">
        <v>1066</v>
      </c>
      <c r="B756" t="s">
        <v>454</v>
      </c>
      <c r="C756">
        <v>115346097</v>
      </c>
      <c r="D756">
        <v>115346098</v>
      </c>
      <c r="E756" t="s">
        <v>8180</v>
      </c>
      <c r="F756" t="s">
        <v>261</v>
      </c>
      <c r="G756" s="77" t="s">
        <v>223</v>
      </c>
      <c r="H756" t="s">
        <v>8181</v>
      </c>
      <c r="I756" t="s">
        <v>8182</v>
      </c>
      <c r="J756" t="s">
        <v>3012</v>
      </c>
      <c r="K756" t="s">
        <v>8183</v>
      </c>
      <c r="L756" t="s">
        <v>8184</v>
      </c>
      <c r="M756" t="s">
        <v>1926</v>
      </c>
      <c r="N756" t="s">
        <v>8185</v>
      </c>
      <c r="O756" t="s">
        <v>8010</v>
      </c>
      <c r="P756" t="s">
        <v>8186</v>
      </c>
      <c r="Q756" t="s">
        <v>8187</v>
      </c>
      <c r="R756" s="77" t="s">
        <v>6682</v>
      </c>
      <c r="S756">
        <v>285</v>
      </c>
      <c r="T756" t="s">
        <v>68</v>
      </c>
      <c r="U756" t="s">
        <v>5062</v>
      </c>
      <c r="V756">
        <v>14192</v>
      </c>
      <c r="W756" t="s">
        <v>1257</v>
      </c>
      <c r="X756" t="s">
        <v>109</v>
      </c>
      <c r="Y756" t="s">
        <v>109</v>
      </c>
      <c r="Z756" s="77" t="s">
        <v>257</v>
      </c>
      <c r="AA756" s="79">
        <v>1014</v>
      </c>
      <c r="AB756" s="79" t="s">
        <v>237</v>
      </c>
      <c r="AC756" t="s">
        <v>118</v>
      </c>
      <c r="AD756" s="77" t="s">
        <v>118</v>
      </c>
      <c r="AE756" t="s">
        <v>118</v>
      </c>
      <c r="AF756" t="s">
        <v>118</v>
      </c>
      <c r="AG756" t="s">
        <v>4584</v>
      </c>
      <c r="AH756" t="s">
        <v>118</v>
      </c>
      <c r="AI756" t="s">
        <v>8188</v>
      </c>
    </row>
    <row r="757" spans="1:35">
      <c r="A757">
        <v>1068</v>
      </c>
      <c r="B757" t="s">
        <v>143</v>
      </c>
      <c r="C757">
        <v>190705624</v>
      </c>
      <c r="D757">
        <v>190705625</v>
      </c>
      <c r="E757" t="s">
        <v>8189</v>
      </c>
      <c r="F757" t="s">
        <v>243</v>
      </c>
      <c r="G757" s="77" t="s">
        <v>222</v>
      </c>
      <c r="H757" t="s">
        <v>8190</v>
      </c>
      <c r="I757" t="s">
        <v>8191</v>
      </c>
      <c r="J757" t="s">
        <v>8192</v>
      </c>
      <c r="K757" t="s">
        <v>8193</v>
      </c>
      <c r="L757" t="s">
        <v>8194</v>
      </c>
      <c r="M757" t="s">
        <v>8195</v>
      </c>
      <c r="N757" t="s">
        <v>8196</v>
      </c>
      <c r="O757" t="s">
        <v>8197</v>
      </c>
      <c r="P757" t="s">
        <v>8198</v>
      </c>
      <c r="Q757" t="s">
        <v>8199</v>
      </c>
      <c r="R757" s="77" t="s">
        <v>8200</v>
      </c>
      <c r="S757">
        <v>284</v>
      </c>
      <c r="T757" t="s">
        <v>273</v>
      </c>
      <c r="U757" t="s">
        <v>5072</v>
      </c>
      <c r="V757">
        <v>4</v>
      </c>
      <c r="W757" t="s">
        <v>804</v>
      </c>
      <c r="X757" t="s">
        <v>61</v>
      </c>
      <c r="Y757" t="s">
        <v>109</v>
      </c>
      <c r="Z757" s="77" t="s">
        <v>257</v>
      </c>
      <c r="AA757" s="79">
        <v>700</v>
      </c>
      <c r="AB757" s="79" t="s">
        <v>237</v>
      </c>
      <c r="AC757" t="s">
        <v>118</v>
      </c>
      <c r="AD757" s="77" t="s">
        <v>118</v>
      </c>
      <c r="AE757" t="s">
        <v>118</v>
      </c>
      <c r="AF757" t="s">
        <v>118</v>
      </c>
      <c r="AG757" t="s">
        <v>8201</v>
      </c>
      <c r="AH757" t="s">
        <v>118</v>
      </c>
      <c r="AI757" t="s">
        <v>8202</v>
      </c>
    </row>
    <row r="758" spans="1:35">
      <c r="A758">
        <v>1069</v>
      </c>
      <c r="B758" t="s">
        <v>143</v>
      </c>
      <c r="C758">
        <v>99266406</v>
      </c>
      <c r="D758">
        <v>99266407</v>
      </c>
      <c r="E758" t="s">
        <v>8203</v>
      </c>
      <c r="F758" t="s">
        <v>243</v>
      </c>
      <c r="G758" s="77" t="s">
        <v>222</v>
      </c>
      <c r="H758" t="s">
        <v>6505</v>
      </c>
      <c r="I758" t="s">
        <v>8204</v>
      </c>
      <c r="J758" t="s">
        <v>7590</v>
      </c>
      <c r="K758" t="s">
        <v>8205</v>
      </c>
      <c r="L758" t="s">
        <v>7796</v>
      </c>
      <c r="M758" t="s">
        <v>2830</v>
      </c>
      <c r="N758" t="s">
        <v>7222</v>
      </c>
      <c r="O758" t="s">
        <v>8206</v>
      </c>
      <c r="P758" t="s">
        <v>8207</v>
      </c>
      <c r="Q758" t="s">
        <v>8208</v>
      </c>
      <c r="R758" s="77" t="s">
        <v>8209</v>
      </c>
      <c r="S758">
        <v>284</v>
      </c>
      <c r="T758" t="s">
        <v>273</v>
      </c>
      <c r="U758" t="s">
        <v>5062</v>
      </c>
      <c r="V758">
        <v>5129</v>
      </c>
      <c r="W758" t="s">
        <v>915</v>
      </c>
      <c r="X758" t="s">
        <v>109</v>
      </c>
      <c r="Y758" t="s">
        <v>109</v>
      </c>
      <c r="Z758" s="77" t="s">
        <v>257</v>
      </c>
      <c r="AA758" s="79">
        <v>1104</v>
      </c>
      <c r="AB758" s="79" t="s">
        <v>237</v>
      </c>
      <c r="AC758" t="s">
        <v>118</v>
      </c>
      <c r="AD758" s="77" t="s">
        <v>118</v>
      </c>
      <c r="AE758" t="s">
        <v>118</v>
      </c>
      <c r="AF758" t="s">
        <v>118</v>
      </c>
      <c r="AG758" t="s">
        <v>118</v>
      </c>
      <c r="AH758" t="s">
        <v>118</v>
      </c>
      <c r="AI758" t="s">
        <v>118</v>
      </c>
    </row>
    <row r="759" spans="1:35">
      <c r="A759">
        <v>1070</v>
      </c>
      <c r="B759" t="s">
        <v>151</v>
      </c>
      <c r="C759">
        <v>116086126</v>
      </c>
      <c r="D759">
        <v>116086127</v>
      </c>
      <c r="E759" t="s">
        <v>8210</v>
      </c>
      <c r="F759" t="s">
        <v>223</v>
      </c>
      <c r="G759" s="77" t="s">
        <v>261</v>
      </c>
      <c r="H759" t="s">
        <v>8211</v>
      </c>
      <c r="I759" t="s">
        <v>8212</v>
      </c>
      <c r="J759" t="s">
        <v>8213</v>
      </c>
      <c r="K759" t="s">
        <v>8214</v>
      </c>
      <c r="L759" t="s">
        <v>8215</v>
      </c>
      <c r="M759" t="s">
        <v>8216</v>
      </c>
      <c r="N759" t="s">
        <v>8217</v>
      </c>
      <c r="O759" t="s">
        <v>8218</v>
      </c>
      <c r="P759" t="s">
        <v>8219</v>
      </c>
      <c r="Q759" t="s">
        <v>8220</v>
      </c>
      <c r="R759" s="77" t="s">
        <v>8221</v>
      </c>
      <c r="S759">
        <v>283</v>
      </c>
      <c r="T759" t="s">
        <v>520</v>
      </c>
      <c r="U759" t="s">
        <v>5072</v>
      </c>
      <c r="V759">
        <v>3070</v>
      </c>
      <c r="W759" t="s">
        <v>274</v>
      </c>
      <c r="X759" t="s">
        <v>61</v>
      </c>
      <c r="Y759" t="s">
        <v>109</v>
      </c>
      <c r="Z759" s="77" t="s">
        <v>257</v>
      </c>
      <c r="AA759" s="79">
        <v>215</v>
      </c>
      <c r="AB759" s="79" t="s">
        <v>237</v>
      </c>
      <c r="AC759" t="s">
        <v>118</v>
      </c>
      <c r="AD759" s="77" t="s">
        <v>118</v>
      </c>
      <c r="AE759" t="s">
        <v>118</v>
      </c>
      <c r="AF759" t="s">
        <v>118</v>
      </c>
      <c r="AG759" t="s">
        <v>118</v>
      </c>
      <c r="AH759" t="s">
        <v>118</v>
      </c>
      <c r="AI759" t="s">
        <v>8222</v>
      </c>
    </row>
    <row r="760" spans="1:35">
      <c r="A760">
        <v>1071</v>
      </c>
      <c r="B760" t="s">
        <v>220</v>
      </c>
      <c r="C760">
        <v>112612785</v>
      </c>
      <c r="D760">
        <v>112612786</v>
      </c>
      <c r="E760" t="s">
        <v>8223</v>
      </c>
      <c r="F760" t="s">
        <v>261</v>
      </c>
      <c r="G760" s="77" t="s">
        <v>222</v>
      </c>
      <c r="H760" t="s">
        <v>8224</v>
      </c>
      <c r="I760" t="s">
        <v>8225</v>
      </c>
      <c r="J760" t="s">
        <v>8226</v>
      </c>
      <c r="K760" t="s">
        <v>6094</v>
      </c>
      <c r="L760" t="s">
        <v>8227</v>
      </c>
      <c r="M760" t="s">
        <v>4768</v>
      </c>
      <c r="N760" t="s">
        <v>7198</v>
      </c>
      <c r="O760" t="s">
        <v>8228</v>
      </c>
      <c r="P760" t="s">
        <v>8229</v>
      </c>
      <c r="Q760" t="s">
        <v>7939</v>
      </c>
      <c r="R760" s="77" t="s">
        <v>1821</v>
      </c>
      <c r="S760">
        <v>282</v>
      </c>
      <c r="T760" t="s">
        <v>235</v>
      </c>
      <c r="U760" t="s">
        <v>5072</v>
      </c>
      <c r="V760">
        <v>1</v>
      </c>
      <c r="W760" t="s">
        <v>1364</v>
      </c>
      <c r="X760" t="s">
        <v>109</v>
      </c>
      <c r="Y760" t="s">
        <v>109</v>
      </c>
      <c r="Z760" s="77" t="s">
        <v>239</v>
      </c>
      <c r="AA760" s="79">
        <v>444</v>
      </c>
      <c r="AB760" s="79" t="s">
        <v>237</v>
      </c>
      <c r="AC760" t="s">
        <v>118</v>
      </c>
      <c r="AD760" s="77" t="s">
        <v>118</v>
      </c>
      <c r="AE760" t="s">
        <v>118</v>
      </c>
      <c r="AF760" t="s">
        <v>118</v>
      </c>
      <c r="AG760" t="s">
        <v>118</v>
      </c>
      <c r="AH760" t="s">
        <v>118</v>
      </c>
      <c r="AI760" t="s">
        <v>118</v>
      </c>
    </row>
    <row r="761" spans="1:35">
      <c r="A761">
        <v>1076</v>
      </c>
      <c r="B761" t="s">
        <v>116</v>
      </c>
      <c r="C761">
        <v>98869018</v>
      </c>
      <c r="D761">
        <v>98869019</v>
      </c>
      <c r="E761" t="s">
        <v>8230</v>
      </c>
      <c r="F761" t="s">
        <v>243</v>
      </c>
      <c r="G761" s="77" t="s">
        <v>223</v>
      </c>
      <c r="H761" t="s">
        <v>2783</v>
      </c>
      <c r="I761" t="s">
        <v>8231</v>
      </c>
      <c r="J761" t="s">
        <v>5484</v>
      </c>
      <c r="K761" t="s">
        <v>8232</v>
      </c>
      <c r="L761" t="s">
        <v>4852</v>
      </c>
      <c r="M761" t="s">
        <v>5306</v>
      </c>
      <c r="N761" t="s">
        <v>8233</v>
      </c>
      <c r="O761" t="s">
        <v>8234</v>
      </c>
      <c r="P761" t="s">
        <v>7371</v>
      </c>
      <c r="Q761" t="s">
        <v>1826</v>
      </c>
      <c r="R761" s="77" t="s">
        <v>8235</v>
      </c>
      <c r="S761">
        <v>281</v>
      </c>
      <c r="T761" t="s">
        <v>68</v>
      </c>
      <c r="U761" t="s">
        <v>5062</v>
      </c>
      <c r="V761">
        <v>132</v>
      </c>
      <c r="W761" t="s">
        <v>718</v>
      </c>
      <c r="X761" t="s">
        <v>109</v>
      </c>
      <c r="Y761" t="s">
        <v>109</v>
      </c>
      <c r="Z761" s="77" t="s">
        <v>239</v>
      </c>
      <c r="AA761" s="79">
        <v>994</v>
      </c>
      <c r="AB761" s="79" t="s">
        <v>237</v>
      </c>
      <c r="AC761" t="s">
        <v>118</v>
      </c>
      <c r="AD761" s="77" t="s">
        <v>118</v>
      </c>
      <c r="AE761" t="s">
        <v>118</v>
      </c>
      <c r="AF761" t="s">
        <v>118</v>
      </c>
      <c r="AG761" t="s">
        <v>8236</v>
      </c>
      <c r="AH761" t="s">
        <v>118</v>
      </c>
      <c r="AI761" t="s">
        <v>8237</v>
      </c>
    </row>
    <row r="762" spans="1:35">
      <c r="A762">
        <v>1078</v>
      </c>
      <c r="B762" t="s">
        <v>151</v>
      </c>
      <c r="C762">
        <v>76928460</v>
      </c>
      <c r="D762">
        <v>76928461</v>
      </c>
      <c r="E762" t="s">
        <v>8238</v>
      </c>
      <c r="F762" t="s">
        <v>243</v>
      </c>
      <c r="G762" s="77" t="s">
        <v>223</v>
      </c>
      <c r="H762" t="s">
        <v>8239</v>
      </c>
      <c r="I762" t="s">
        <v>8240</v>
      </c>
      <c r="J762" t="s">
        <v>8241</v>
      </c>
      <c r="K762" t="s">
        <v>8242</v>
      </c>
      <c r="L762" t="s">
        <v>4173</v>
      </c>
      <c r="M762" t="s">
        <v>8243</v>
      </c>
      <c r="N762" t="s">
        <v>8244</v>
      </c>
      <c r="O762" t="s">
        <v>3486</v>
      </c>
      <c r="P762" t="s">
        <v>4199</v>
      </c>
      <c r="Q762" t="s">
        <v>5207</v>
      </c>
      <c r="R762" s="77" t="s">
        <v>432</v>
      </c>
      <c r="S762">
        <v>280</v>
      </c>
      <c r="T762" t="s">
        <v>68</v>
      </c>
      <c r="U762" t="s">
        <v>5062</v>
      </c>
      <c r="V762">
        <v>3956</v>
      </c>
      <c r="W762" t="s">
        <v>1194</v>
      </c>
      <c r="X762" t="s">
        <v>109</v>
      </c>
      <c r="Y762" t="s">
        <v>109</v>
      </c>
      <c r="Z762" s="77" t="s">
        <v>239</v>
      </c>
      <c r="AA762" s="79">
        <v>141</v>
      </c>
      <c r="AB762" s="79" t="s">
        <v>237</v>
      </c>
      <c r="AC762" t="s">
        <v>118</v>
      </c>
      <c r="AD762" s="77" t="s">
        <v>118</v>
      </c>
      <c r="AE762" t="s">
        <v>118</v>
      </c>
      <c r="AF762" t="s">
        <v>118</v>
      </c>
      <c r="AG762" t="s">
        <v>5998</v>
      </c>
      <c r="AH762" t="s">
        <v>118</v>
      </c>
      <c r="AI762" t="s">
        <v>8245</v>
      </c>
    </row>
    <row r="763" spans="1:35">
      <c r="A763">
        <v>1079</v>
      </c>
      <c r="B763" t="s">
        <v>66</v>
      </c>
      <c r="C763">
        <v>7108899</v>
      </c>
      <c r="D763">
        <v>7108900</v>
      </c>
      <c r="E763" t="s">
        <v>8246</v>
      </c>
      <c r="F763" t="s">
        <v>243</v>
      </c>
      <c r="G763" s="77" t="s">
        <v>222</v>
      </c>
      <c r="H763" t="s">
        <v>7632</v>
      </c>
      <c r="I763" t="s">
        <v>4309</v>
      </c>
      <c r="J763" t="s">
        <v>8247</v>
      </c>
      <c r="K763" t="s">
        <v>8248</v>
      </c>
      <c r="L763" t="s">
        <v>7259</v>
      </c>
      <c r="M763" t="s">
        <v>8249</v>
      </c>
      <c r="N763" t="s">
        <v>8250</v>
      </c>
      <c r="O763" t="s">
        <v>307</v>
      </c>
      <c r="P763" t="s">
        <v>8251</v>
      </c>
      <c r="Q763" t="s">
        <v>7132</v>
      </c>
      <c r="R763" s="77" t="s">
        <v>7807</v>
      </c>
      <c r="S763">
        <v>279</v>
      </c>
      <c r="T763" t="s">
        <v>1838</v>
      </c>
      <c r="U763" t="s">
        <v>5072</v>
      </c>
      <c r="V763">
        <v>15</v>
      </c>
      <c r="W763" t="s">
        <v>643</v>
      </c>
      <c r="X763" t="s">
        <v>109</v>
      </c>
      <c r="Y763" t="s">
        <v>109</v>
      </c>
      <c r="Z763" s="77" t="s">
        <v>257</v>
      </c>
      <c r="AA763" s="79">
        <v>702</v>
      </c>
      <c r="AB763" s="79" t="s">
        <v>237</v>
      </c>
      <c r="AC763" t="s">
        <v>118</v>
      </c>
      <c r="AD763" s="77" t="s">
        <v>118</v>
      </c>
      <c r="AE763" t="s">
        <v>118</v>
      </c>
      <c r="AF763" t="s">
        <v>118</v>
      </c>
      <c r="AG763" t="s">
        <v>8252</v>
      </c>
      <c r="AH763" t="s">
        <v>118</v>
      </c>
      <c r="AI763" t="s">
        <v>8253</v>
      </c>
    </row>
    <row r="764" spans="1:35">
      <c r="A764">
        <v>1081</v>
      </c>
      <c r="B764" t="s">
        <v>164</v>
      </c>
      <c r="C764">
        <v>68606546</v>
      </c>
      <c r="D764">
        <v>68606547</v>
      </c>
      <c r="E764" t="s">
        <v>8254</v>
      </c>
      <c r="F764" t="s">
        <v>261</v>
      </c>
      <c r="G764" s="77" t="s">
        <v>223</v>
      </c>
      <c r="H764" t="s">
        <v>7401</v>
      </c>
      <c r="I764" t="s">
        <v>8255</v>
      </c>
      <c r="J764" t="s">
        <v>8256</v>
      </c>
      <c r="K764" t="s">
        <v>8257</v>
      </c>
      <c r="L764" t="s">
        <v>8258</v>
      </c>
      <c r="M764" t="s">
        <v>331</v>
      </c>
      <c r="N764" t="s">
        <v>8259</v>
      </c>
      <c r="O764" t="s">
        <v>8260</v>
      </c>
      <c r="P764" t="s">
        <v>8261</v>
      </c>
      <c r="Q764" t="s">
        <v>8262</v>
      </c>
      <c r="R764" s="77" t="s">
        <v>8263</v>
      </c>
      <c r="S764">
        <v>278</v>
      </c>
      <c r="T764" t="s">
        <v>1838</v>
      </c>
      <c r="U764" t="s">
        <v>5072</v>
      </c>
      <c r="V764">
        <v>925</v>
      </c>
      <c r="W764" t="s">
        <v>1131</v>
      </c>
      <c r="X764" t="s">
        <v>109</v>
      </c>
      <c r="Y764" t="s">
        <v>109</v>
      </c>
      <c r="Z764" s="77" t="s">
        <v>257</v>
      </c>
      <c r="AA764" s="79">
        <v>1192</v>
      </c>
      <c r="AB764" s="79" t="s">
        <v>237</v>
      </c>
      <c r="AC764" t="s">
        <v>118</v>
      </c>
      <c r="AD764" s="77" t="s">
        <v>118</v>
      </c>
      <c r="AE764" t="s">
        <v>118</v>
      </c>
      <c r="AF764" t="s">
        <v>118</v>
      </c>
      <c r="AG764" t="s">
        <v>118</v>
      </c>
      <c r="AH764" t="s">
        <v>118</v>
      </c>
      <c r="AI764" t="s">
        <v>118</v>
      </c>
    </row>
    <row r="765" spans="1:35">
      <c r="A765">
        <v>1084</v>
      </c>
      <c r="B765" t="s">
        <v>66</v>
      </c>
      <c r="C765">
        <v>39734964</v>
      </c>
      <c r="D765">
        <v>39734965</v>
      </c>
      <c r="E765" t="s">
        <v>8264</v>
      </c>
      <c r="F765" t="s">
        <v>243</v>
      </c>
      <c r="G765" s="77" t="s">
        <v>222</v>
      </c>
      <c r="H765" t="s">
        <v>8265</v>
      </c>
      <c r="I765" t="s">
        <v>8266</v>
      </c>
      <c r="J765" t="s">
        <v>8267</v>
      </c>
      <c r="K765" t="s">
        <v>8268</v>
      </c>
      <c r="L765" t="s">
        <v>2771</v>
      </c>
      <c r="M765" t="s">
        <v>6991</v>
      </c>
      <c r="N765" t="s">
        <v>3335</v>
      </c>
      <c r="O765" t="s">
        <v>8269</v>
      </c>
      <c r="P765" t="s">
        <v>6967</v>
      </c>
      <c r="Q765" t="s">
        <v>5163</v>
      </c>
      <c r="R765" s="77" t="s">
        <v>2549</v>
      </c>
      <c r="S765">
        <v>277</v>
      </c>
      <c r="T765" t="s">
        <v>273</v>
      </c>
      <c r="U765" t="s">
        <v>5062</v>
      </c>
      <c r="V765">
        <v>0</v>
      </c>
      <c r="W765" t="s">
        <v>643</v>
      </c>
      <c r="X765" t="s">
        <v>109</v>
      </c>
      <c r="Y765" t="s">
        <v>109</v>
      </c>
      <c r="Z765" s="77" t="s">
        <v>257</v>
      </c>
      <c r="AA765" s="79">
        <v>683</v>
      </c>
      <c r="AB765" s="79" t="s">
        <v>237</v>
      </c>
      <c r="AC765" t="s">
        <v>118</v>
      </c>
      <c r="AD765" s="77" t="s">
        <v>118</v>
      </c>
      <c r="AE765" t="s">
        <v>118</v>
      </c>
      <c r="AF765" t="s">
        <v>118</v>
      </c>
      <c r="AG765" t="s">
        <v>118</v>
      </c>
      <c r="AH765" t="s">
        <v>118</v>
      </c>
      <c r="AI765" t="s">
        <v>118</v>
      </c>
    </row>
    <row r="766" spans="1:35">
      <c r="A766">
        <v>1085</v>
      </c>
      <c r="B766" t="s">
        <v>155</v>
      </c>
      <c r="C766">
        <v>121562273</v>
      </c>
      <c r="D766">
        <v>121562274</v>
      </c>
      <c r="E766" t="s">
        <v>8270</v>
      </c>
      <c r="F766" t="s">
        <v>261</v>
      </c>
      <c r="G766" s="77" t="s">
        <v>243</v>
      </c>
      <c r="H766" t="s">
        <v>304</v>
      </c>
      <c r="I766" t="s">
        <v>8271</v>
      </c>
      <c r="J766" t="s">
        <v>8272</v>
      </c>
      <c r="K766" t="s">
        <v>8273</v>
      </c>
      <c r="L766" t="s">
        <v>8274</v>
      </c>
      <c r="M766" t="s">
        <v>8275</v>
      </c>
      <c r="N766" t="s">
        <v>8276</v>
      </c>
      <c r="O766" t="s">
        <v>8277</v>
      </c>
      <c r="P766" t="s">
        <v>2447</v>
      </c>
      <c r="Q766" t="s">
        <v>542</v>
      </c>
      <c r="R766" s="77" t="s">
        <v>8278</v>
      </c>
      <c r="S766">
        <v>277</v>
      </c>
      <c r="T766" t="s">
        <v>68</v>
      </c>
      <c r="U766" t="s">
        <v>5062</v>
      </c>
      <c r="V766">
        <v>15</v>
      </c>
      <c r="W766" t="s">
        <v>3410</v>
      </c>
      <c r="X766" t="s">
        <v>109</v>
      </c>
      <c r="Y766" t="s">
        <v>109</v>
      </c>
      <c r="Z766" s="77" t="s">
        <v>239</v>
      </c>
      <c r="AA766" s="79">
        <v>535</v>
      </c>
      <c r="AB766" s="79" t="s">
        <v>237</v>
      </c>
      <c r="AC766" t="s">
        <v>118</v>
      </c>
      <c r="AD766" s="77" t="s">
        <v>118</v>
      </c>
      <c r="AE766" t="s">
        <v>118</v>
      </c>
      <c r="AF766" t="s">
        <v>118</v>
      </c>
      <c r="AG766" t="s">
        <v>118</v>
      </c>
      <c r="AH766" t="s">
        <v>118</v>
      </c>
      <c r="AI766" t="s">
        <v>118</v>
      </c>
    </row>
    <row r="767" spans="1:35">
      <c r="A767">
        <v>1088</v>
      </c>
      <c r="B767" t="s">
        <v>66</v>
      </c>
      <c r="C767">
        <v>78550317</v>
      </c>
      <c r="D767">
        <v>78550318</v>
      </c>
      <c r="E767" t="s">
        <v>8279</v>
      </c>
      <c r="F767" t="s">
        <v>222</v>
      </c>
      <c r="G767" s="77" t="s">
        <v>223</v>
      </c>
      <c r="H767" t="s">
        <v>4174</v>
      </c>
      <c r="I767" t="s">
        <v>8280</v>
      </c>
      <c r="J767" t="s">
        <v>8281</v>
      </c>
      <c r="K767" t="s">
        <v>8282</v>
      </c>
      <c r="L767" t="s">
        <v>8283</v>
      </c>
      <c r="M767" t="s">
        <v>7679</v>
      </c>
      <c r="N767" t="s">
        <v>8284</v>
      </c>
      <c r="O767" t="s">
        <v>3200</v>
      </c>
      <c r="P767" t="s">
        <v>2597</v>
      </c>
      <c r="Q767" t="s">
        <v>8285</v>
      </c>
      <c r="R767" s="77" t="s">
        <v>8286</v>
      </c>
      <c r="S767">
        <v>275</v>
      </c>
      <c r="T767" t="s">
        <v>68</v>
      </c>
      <c r="U767" t="s">
        <v>5062</v>
      </c>
      <c r="V767">
        <v>0</v>
      </c>
      <c r="W767" t="s">
        <v>308</v>
      </c>
      <c r="X767" t="s">
        <v>109</v>
      </c>
      <c r="Y767" t="s">
        <v>109</v>
      </c>
      <c r="Z767" s="77" t="s">
        <v>239</v>
      </c>
      <c r="AA767" s="79">
        <v>610</v>
      </c>
      <c r="AB767" s="79" t="s">
        <v>237</v>
      </c>
      <c r="AC767" t="s">
        <v>118</v>
      </c>
      <c r="AD767" s="77" t="s">
        <v>118</v>
      </c>
      <c r="AE767" t="s">
        <v>118</v>
      </c>
      <c r="AF767" t="s">
        <v>118</v>
      </c>
      <c r="AG767" t="s">
        <v>8287</v>
      </c>
      <c r="AH767" t="s">
        <v>118</v>
      </c>
      <c r="AI767" t="s">
        <v>8288</v>
      </c>
    </row>
    <row r="768" spans="1:35">
      <c r="A768">
        <v>1089</v>
      </c>
      <c r="B768" t="s">
        <v>220</v>
      </c>
      <c r="C768">
        <v>77212896</v>
      </c>
      <c r="D768">
        <v>77212897</v>
      </c>
      <c r="E768" t="s">
        <v>8289</v>
      </c>
      <c r="F768" t="s">
        <v>223</v>
      </c>
      <c r="G768" s="77" t="s">
        <v>261</v>
      </c>
      <c r="H768" t="s">
        <v>8290</v>
      </c>
      <c r="I768" t="s">
        <v>8291</v>
      </c>
      <c r="J768" t="s">
        <v>8292</v>
      </c>
      <c r="K768" t="s">
        <v>8293</v>
      </c>
      <c r="L768" t="s">
        <v>8294</v>
      </c>
      <c r="M768" t="s">
        <v>8295</v>
      </c>
      <c r="N768" t="s">
        <v>8296</v>
      </c>
      <c r="O768" t="s">
        <v>8297</v>
      </c>
      <c r="P768" t="s">
        <v>4187</v>
      </c>
      <c r="Q768" t="s">
        <v>8298</v>
      </c>
      <c r="R768" s="77" t="s">
        <v>8299</v>
      </c>
      <c r="S768">
        <v>275</v>
      </c>
      <c r="T768" t="s">
        <v>520</v>
      </c>
      <c r="U768" t="s">
        <v>5072</v>
      </c>
      <c r="V768">
        <v>633</v>
      </c>
      <c r="W768" t="s">
        <v>688</v>
      </c>
      <c r="X768" t="s">
        <v>109</v>
      </c>
      <c r="Y768" t="s">
        <v>109</v>
      </c>
      <c r="Z768" s="77" t="s">
        <v>257</v>
      </c>
      <c r="AA768" s="79">
        <v>1000</v>
      </c>
      <c r="AB768" s="79" t="s">
        <v>237</v>
      </c>
      <c r="AC768" t="s">
        <v>118</v>
      </c>
      <c r="AD768" s="77" t="s">
        <v>118</v>
      </c>
      <c r="AE768" t="s">
        <v>118</v>
      </c>
      <c r="AF768" t="s">
        <v>118</v>
      </c>
      <c r="AG768" t="s">
        <v>118</v>
      </c>
      <c r="AH768" t="s">
        <v>118</v>
      </c>
      <c r="AI768" t="s">
        <v>118</v>
      </c>
    </row>
    <row r="769" spans="1:35">
      <c r="A769">
        <v>1091</v>
      </c>
      <c r="B769" t="s">
        <v>116</v>
      </c>
      <c r="C769">
        <v>111028308</v>
      </c>
      <c r="D769">
        <v>111028309</v>
      </c>
      <c r="E769" t="s">
        <v>8300</v>
      </c>
      <c r="F769" t="s">
        <v>223</v>
      </c>
      <c r="G769" s="77" t="s">
        <v>222</v>
      </c>
      <c r="H769" t="s">
        <v>4886</v>
      </c>
      <c r="I769" t="s">
        <v>880</v>
      </c>
      <c r="J769" t="s">
        <v>8301</v>
      </c>
      <c r="K769" t="s">
        <v>8302</v>
      </c>
      <c r="L769" t="s">
        <v>4583</v>
      </c>
      <c r="M769" t="s">
        <v>1014</v>
      </c>
      <c r="N769" t="s">
        <v>1017</v>
      </c>
      <c r="O769" t="s">
        <v>1265</v>
      </c>
      <c r="P769" t="s">
        <v>5137</v>
      </c>
      <c r="Q769" t="s">
        <v>8303</v>
      </c>
      <c r="R769" s="77" t="s">
        <v>8304</v>
      </c>
      <c r="S769">
        <v>273</v>
      </c>
      <c r="T769" t="s">
        <v>520</v>
      </c>
      <c r="U769" t="s">
        <v>5072</v>
      </c>
      <c r="V769">
        <v>0</v>
      </c>
      <c r="W769" t="s">
        <v>2902</v>
      </c>
      <c r="X769" t="s">
        <v>109</v>
      </c>
      <c r="Y769" t="s">
        <v>109</v>
      </c>
      <c r="Z769" s="77" t="s">
        <v>239</v>
      </c>
      <c r="AA769" s="79">
        <v>126</v>
      </c>
      <c r="AB769" s="79" t="s">
        <v>237</v>
      </c>
      <c r="AC769" t="s">
        <v>118</v>
      </c>
      <c r="AD769" s="77" t="s">
        <v>118</v>
      </c>
      <c r="AE769" t="s">
        <v>118</v>
      </c>
      <c r="AF769" t="s">
        <v>118</v>
      </c>
      <c r="AG769" t="s">
        <v>118</v>
      </c>
      <c r="AH769" t="s">
        <v>118</v>
      </c>
      <c r="AI769" t="s">
        <v>118</v>
      </c>
    </row>
    <row r="770" spans="1:35">
      <c r="A770">
        <v>1092</v>
      </c>
      <c r="B770" t="s">
        <v>151</v>
      </c>
      <c r="C770">
        <v>86063191</v>
      </c>
      <c r="D770">
        <v>86063192</v>
      </c>
      <c r="E770" t="s">
        <v>8305</v>
      </c>
      <c r="F770" t="s">
        <v>261</v>
      </c>
      <c r="G770" s="77" t="s">
        <v>223</v>
      </c>
      <c r="H770" t="s">
        <v>6368</v>
      </c>
      <c r="I770" t="s">
        <v>8306</v>
      </c>
      <c r="J770" t="s">
        <v>8307</v>
      </c>
      <c r="K770" t="s">
        <v>1756</v>
      </c>
      <c r="L770" t="s">
        <v>1832</v>
      </c>
      <c r="M770" t="s">
        <v>8308</v>
      </c>
      <c r="N770" t="s">
        <v>7302</v>
      </c>
      <c r="O770" t="s">
        <v>8085</v>
      </c>
      <c r="P770" t="s">
        <v>7808</v>
      </c>
      <c r="Q770" t="s">
        <v>229</v>
      </c>
      <c r="R770" s="77" t="s">
        <v>8309</v>
      </c>
      <c r="S770">
        <v>272</v>
      </c>
      <c r="T770" t="s">
        <v>520</v>
      </c>
      <c r="U770" t="s">
        <v>5062</v>
      </c>
      <c r="V770">
        <v>11090</v>
      </c>
      <c r="W770" t="s">
        <v>2751</v>
      </c>
      <c r="X770" t="s">
        <v>109</v>
      </c>
      <c r="Y770" t="s">
        <v>109</v>
      </c>
      <c r="Z770" s="77" t="s">
        <v>257</v>
      </c>
      <c r="AA770" s="79">
        <v>137</v>
      </c>
      <c r="AB770" s="79" t="s">
        <v>237</v>
      </c>
      <c r="AC770" t="s">
        <v>118</v>
      </c>
      <c r="AD770" s="77" t="s">
        <v>118</v>
      </c>
      <c r="AE770" t="s">
        <v>118</v>
      </c>
      <c r="AF770" t="s">
        <v>118</v>
      </c>
      <c r="AG770" t="s">
        <v>118</v>
      </c>
      <c r="AH770" t="s">
        <v>118</v>
      </c>
      <c r="AI770" t="s">
        <v>118</v>
      </c>
    </row>
    <row r="771" spans="1:35">
      <c r="A771">
        <v>1093</v>
      </c>
      <c r="B771" t="s">
        <v>766</v>
      </c>
      <c r="C771">
        <v>67736297</v>
      </c>
      <c r="D771">
        <v>67736298</v>
      </c>
      <c r="E771" t="s">
        <v>8310</v>
      </c>
      <c r="F771" t="s">
        <v>243</v>
      </c>
      <c r="G771" s="77" t="s">
        <v>222</v>
      </c>
      <c r="H771" t="s">
        <v>8311</v>
      </c>
      <c r="I771" t="s">
        <v>8312</v>
      </c>
      <c r="J771" t="s">
        <v>8313</v>
      </c>
      <c r="K771" t="s">
        <v>8314</v>
      </c>
      <c r="L771" t="s">
        <v>8315</v>
      </c>
      <c r="M771" t="s">
        <v>8316</v>
      </c>
      <c r="N771" t="s">
        <v>8317</v>
      </c>
      <c r="O771" t="s">
        <v>8318</v>
      </c>
      <c r="P771" t="s">
        <v>8319</v>
      </c>
      <c r="Q771" t="s">
        <v>8320</v>
      </c>
      <c r="R771" s="77" t="s">
        <v>8321</v>
      </c>
      <c r="S771">
        <v>271</v>
      </c>
      <c r="T771" t="s">
        <v>520</v>
      </c>
      <c r="U771" t="s">
        <v>5062</v>
      </c>
      <c r="V771">
        <v>25906</v>
      </c>
      <c r="W771" t="s">
        <v>627</v>
      </c>
      <c r="X771" t="s">
        <v>61</v>
      </c>
      <c r="Y771" t="s">
        <v>109</v>
      </c>
      <c r="Z771" s="77" t="s">
        <v>257</v>
      </c>
      <c r="AA771" s="79">
        <v>503</v>
      </c>
      <c r="AB771" s="79" t="s">
        <v>237</v>
      </c>
      <c r="AC771" t="s">
        <v>118</v>
      </c>
      <c r="AD771" s="77" t="s">
        <v>118</v>
      </c>
      <c r="AE771" t="s">
        <v>118</v>
      </c>
      <c r="AF771" t="s">
        <v>118</v>
      </c>
      <c r="AG771" t="s">
        <v>118</v>
      </c>
      <c r="AH771" t="s">
        <v>118</v>
      </c>
      <c r="AI771" t="s">
        <v>118</v>
      </c>
    </row>
    <row r="772" spans="1:35">
      <c r="A772">
        <v>1095</v>
      </c>
      <c r="B772" t="s">
        <v>147</v>
      </c>
      <c r="C772">
        <v>107962677</v>
      </c>
      <c r="D772">
        <v>107962678</v>
      </c>
      <c r="E772" t="s">
        <v>8322</v>
      </c>
      <c r="F772" t="s">
        <v>222</v>
      </c>
      <c r="G772" s="77" t="s">
        <v>243</v>
      </c>
      <c r="H772" t="s">
        <v>1311</v>
      </c>
      <c r="I772" t="s">
        <v>8323</v>
      </c>
      <c r="J772" t="s">
        <v>8324</v>
      </c>
      <c r="K772" t="s">
        <v>8325</v>
      </c>
      <c r="L772" t="s">
        <v>5104</v>
      </c>
      <c r="M772" t="s">
        <v>8326</v>
      </c>
      <c r="N772" t="s">
        <v>8327</v>
      </c>
      <c r="O772" t="s">
        <v>8328</v>
      </c>
      <c r="P772" t="s">
        <v>8329</v>
      </c>
      <c r="Q772" t="s">
        <v>8234</v>
      </c>
      <c r="R772" s="77" t="s">
        <v>4068</v>
      </c>
      <c r="S772">
        <v>270</v>
      </c>
      <c r="T772" t="s">
        <v>68</v>
      </c>
      <c r="U772" t="s">
        <v>5062</v>
      </c>
      <c r="V772">
        <v>20141</v>
      </c>
      <c r="W772" t="s">
        <v>791</v>
      </c>
      <c r="X772" t="s">
        <v>109</v>
      </c>
      <c r="Y772" t="s">
        <v>109</v>
      </c>
      <c r="Z772" s="77" t="s">
        <v>257</v>
      </c>
      <c r="AA772" s="79">
        <v>664</v>
      </c>
      <c r="AB772" s="79" t="s">
        <v>237</v>
      </c>
      <c r="AC772" t="s">
        <v>118</v>
      </c>
      <c r="AD772" s="77" t="s">
        <v>118</v>
      </c>
      <c r="AE772" t="s">
        <v>118</v>
      </c>
      <c r="AF772" t="s">
        <v>118</v>
      </c>
      <c r="AG772" t="s">
        <v>118</v>
      </c>
      <c r="AH772" t="s">
        <v>118</v>
      </c>
      <c r="AI772" t="s">
        <v>118</v>
      </c>
    </row>
    <row r="773" spans="1:35">
      <c r="A773">
        <v>1097</v>
      </c>
      <c r="B773" t="s">
        <v>778</v>
      </c>
      <c r="C773">
        <v>34734558</v>
      </c>
      <c r="D773">
        <v>34734559</v>
      </c>
      <c r="E773" t="s">
        <v>8330</v>
      </c>
      <c r="F773" t="s">
        <v>223</v>
      </c>
      <c r="G773" s="77" t="s">
        <v>222</v>
      </c>
      <c r="H773" t="s">
        <v>4669</v>
      </c>
      <c r="I773" t="s">
        <v>8168</v>
      </c>
      <c r="J773" t="s">
        <v>8331</v>
      </c>
      <c r="K773" t="s">
        <v>1266</v>
      </c>
      <c r="L773" t="s">
        <v>1860</v>
      </c>
      <c r="M773" t="s">
        <v>8332</v>
      </c>
      <c r="N773" t="s">
        <v>8333</v>
      </c>
      <c r="O773" t="s">
        <v>8334</v>
      </c>
      <c r="P773" t="s">
        <v>8335</v>
      </c>
      <c r="Q773" t="s">
        <v>5885</v>
      </c>
      <c r="R773" s="77" t="s">
        <v>8336</v>
      </c>
      <c r="S773">
        <v>269</v>
      </c>
      <c r="T773" t="s">
        <v>255</v>
      </c>
      <c r="U773" t="s">
        <v>5072</v>
      </c>
      <c r="V773">
        <v>1</v>
      </c>
      <c r="W773" t="s">
        <v>763</v>
      </c>
      <c r="X773" t="s">
        <v>109</v>
      </c>
      <c r="Y773" t="s">
        <v>109</v>
      </c>
      <c r="Z773" s="77" t="s">
        <v>239</v>
      </c>
      <c r="AA773" s="79">
        <v>207</v>
      </c>
      <c r="AB773" s="79" t="s">
        <v>237</v>
      </c>
      <c r="AC773" t="s">
        <v>118</v>
      </c>
      <c r="AD773" s="77" t="s">
        <v>118</v>
      </c>
      <c r="AE773" t="s">
        <v>118</v>
      </c>
      <c r="AF773" t="s">
        <v>118</v>
      </c>
      <c r="AG773" t="s">
        <v>118</v>
      </c>
      <c r="AH773" t="s">
        <v>118</v>
      </c>
      <c r="AI773" t="s">
        <v>118</v>
      </c>
    </row>
    <row r="774" spans="1:35">
      <c r="A774">
        <v>1098</v>
      </c>
      <c r="B774" t="s">
        <v>155</v>
      </c>
      <c r="C774">
        <v>34540220</v>
      </c>
      <c r="D774">
        <v>34540221</v>
      </c>
      <c r="E774" t="s">
        <v>8337</v>
      </c>
      <c r="F774" t="s">
        <v>223</v>
      </c>
      <c r="G774" s="77" t="s">
        <v>261</v>
      </c>
      <c r="H774" t="s">
        <v>8338</v>
      </c>
      <c r="I774" t="s">
        <v>8339</v>
      </c>
      <c r="J774" t="s">
        <v>8340</v>
      </c>
      <c r="K774" t="s">
        <v>8341</v>
      </c>
      <c r="L774" t="s">
        <v>8342</v>
      </c>
      <c r="M774" t="s">
        <v>8343</v>
      </c>
      <c r="N774" t="s">
        <v>8344</v>
      </c>
      <c r="O774" t="s">
        <v>8345</v>
      </c>
      <c r="P774" t="s">
        <v>8346</v>
      </c>
      <c r="Q774" t="s">
        <v>8347</v>
      </c>
      <c r="R774" s="77" t="s">
        <v>5880</v>
      </c>
      <c r="S774">
        <v>269</v>
      </c>
      <c r="T774" t="s">
        <v>1838</v>
      </c>
      <c r="U774" t="s">
        <v>5072</v>
      </c>
      <c r="V774">
        <v>11</v>
      </c>
      <c r="W774" t="s">
        <v>481</v>
      </c>
      <c r="X774" t="s">
        <v>109</v>
      </c>
      <c r="Y774" t="s">
        <v>109</v>
      </c>
      <c r="Z774" s="77" t="s">
        <v>257</v>
      </c>
      <c r="AA774" s="79">
        <v>1203</v>
      </c>
      <c r="AB774" s="79" t="s">
        <v>237</v>
      </c>
      <c r="AC774" t="s">
        <v>118</v>
      </c>
      <c r="AD774" s="77" t="s">
        <v>118</v>
      </c>
      <c r="AE774" t="s">
        <v>118</v>
      </c>
      <c r="AF774" t="s">
        <v>118</v>
      </c>
      <c r="AG774" t="s">
        <v>118</v>
      </c>
      <c r="AH774" t="s">
        <v>118</v>
      </c>
      <c r="AI774" t="s">
        <v>118</v>
      </c>
    </row>
    <row r="775" spans="1:35">
      <c r="A775">
        <v>1099</v>
      </c>
      <c r="B775" t="s">
        <v>648</v>
      </c>
      <c r="C775">
        <v>136723673</v>
      </c>
      <c r="D775">
        <v>136723674</v>
      </c>
      <c r="E775" t="s">
        <v>8348</v>
      </c>
      <c r="F775" t="s">
        <v>261</v>
      </c>
      <c r="G775" s="77" t="s">
        <v>222</v>
      </c>
      <c r="H775" t="s">
        <v>8349</v>
      </c>
      <c r="I775" t="s">
        <v>8350</v>
      </c>
      <c r="J775" t="s">
        <v>8351</v>
      </c>
      <c r="K775" t="s">
        <v>8352</v>
      </c>
      <c r="L775" t="s">
        <v>8353</v>
      </c>
      <c r="M775" t="s">
        <v>4187</v>
      </c>
      <c r="N775" t="s">
        <v>8354</v>
      </c>
      <c r="O775" t="s">
        <v>6464</v>
      </c>
      <c r="P775" t="s">
        <v>8355</v>
      </c>
      <c r="Q775" t="s">
        <v>6862</v>
      </c>
      <c r="R775" s="77" t="s">
        <v>8356</v>
      </c>
      <c r="S775">
        <v>268</v>
      </c>
      <c r="T775" t="s">
        <v>1838</v>
      </c>
      <c r="U775" t="s">
        <v>5072</v>
      </c>
      <c r="V775">
        <v>13</v>
      </c>
      <c r="W775" t="s">
        <v>334</v>
      </c>
      <c r="X775" t="s">
        <v>109</v>
      </c>
      <c r="Y775" t="s">
        <v>109</v>
      </c>
      <c r="Z775" s="77" t="s">
        <v>239</v>
      </c>
      <c r="AA775" s="79">
        <v>607</v>
      </c>
      <c r="AB775" s="79" t="s">
        <v>237</v>
      </c>
      <c r="AC775" t="s">
        <v>118</v>
      </c>
      <c r="AD775" s="77" t="s">
        <v>118</v>
      </c>
      <c r="AE775" t="s">
        <v>118</v>
      </c>
      <c r="AF775" t="s">
        <v>118</v>
      </c>
      <c r="AG775" t="s">
        <v>118</v>
      </c>
      <c r="AH775" t="s">
        <v>118</v>
      </c>
      <c r="AI775" t="s">
        <v>118</v>
      </c>
    </row>
    <row r="776" spans="1:35">
      <c r="A776">
        <v>1100</v>
      </c>
      <c r="B776" t="s">
        <v>147</v>
      </c>
      <c r="C776">
        <v>165081984</v>
      </c>
      <c r="D776">
        <v>165081985</v>
      </c>
      <c r="E776" t="s">
        <v>8357</v>
      </c>
      <c r="F776" t="s">
        <v>223</v>
      </c>
      <c r="G776" s="77" t="s">
        <v>243</v>
      </c>
      <c r="H776" t="s">
        <v>8358</v>
      </c>
      <c r="I776" t="s">
        <v>5983</v>
      </c>
      <c r="J776" t="s">
        <v>2953</v>
      </c>
      <c r="K776" t="s">
        <v>2740</v>
      </c>
      <c r="L776" t="s">
        <v>7831</v>
      </c>
      <c r="M776" t="s">
        <v>5569</v>
      </c>
      <c r="N776" t="s">
        <v>3830</v>
      </c>
      <c r="O776" t="s">
        <v>8359</v>
      </c>
      <c r="P776" t="s">
        <v>6557</v>
      </c>
      <c r="Q776" t="s">
        <v>5549</v>
      </c>
      <c r="R776" s="77" t="s">
        <v>8360</v>
      </c>
      <c r="S776">
        <v>267</v>
      </c>
      <c r="T776" t="s">
        <v>520</v>
      </c>
      <c r="U776" t="s">
        <v>5072</v>
      </c>
      <c r="V776">
        <v>2878</v>
      </c>
      <c r="W776" t="s">
        <v>434</v>
      </c>
      <c r="X776" t="s">
        <v>109</v>
      </c>
      <c r="Y776" t="s">
        <v>109</v>
      </c>
      <c r="Z776" s="77" t="s">
        <v>239</v>
      </c>
      <c r="AA776" s="79">
        <v>392</v>
      </c>
      <c r="AB776" s="79" t="s">
        <v>237</v>
      </c>
      <c r="AC776" t="s">
        <v>118</v>
      </c>
      <c r="AD776" s="77" t="s">
        <v>118</v>
      </c>
      <c r="AE776" t="s">
        <v>118</v>
      </c>
      <c r="AF776" t="s">
        <v>118</v>
      </c>
      <c r="AG776" t="s">
        <v>118</v>
      </c>
      <c r="AH776" t="s">
        <v>118</v>
      </c>
      <c r="AI776" t="s">
        <v>118</v>
      </c>
    </row>
    <row r="777" spans="1:35">
      <c r="A777">
        <v>1101</v>
      </c>
      <c r="B777" t="s">
        <v>648</v>
      </c>
      <c r="C777">
        <v>147707191</v>
      </c>
      <c r="D777">
        <v>147707192</v>
      </c>
      <c r="E777" t="s">
        <v>8361</v>
      </c>
      <c r="F777" t="s">
        <v>222</v>
      </c>
      <c r="G777" s="77" t="s">
        <v>243</v>
      </c>
      <c r="H777" t="s">
        <v>490</v>
      </c>
      <c r="I777" t="s">
        <v>5996</v>
      </c>
      <c r="J777" t="s">
        <v>8362</v>
      </c>
      <c r="K777" t="s">
        <v>8363</v>
      </c>
      <c r="L777" t="s">
        <v>8364</v>
      </c>
      <c r="M777" t="s">
        <v>8365</v>
      </c>
      <c r="N777" t="s">
        <v>2041</v>
      </c>
      <c r="O777" t="s">
        <v>8366</v>
      </c>
      <c r="P777" t="s">
        <v>8367</v>
      </c>
      <c r="Q777" t="s">
        <v>8368</v>
      </c>
      <c r="R777" s="77" t="s">
        <v>8369</v>
      </c>
      <c r="S777">
        <v>266</v>
      </c>
      <c r="T777" t="s">
        <v>520</v>
      </c>
      <c r="U777" t="s">
        <v>5072</v>
      </c>
      <c r="V777">
        <v>5</v>
      </c>
      <c r="W777" t="s">
        <v>2714</v>
      </c>
      <c r="X777" t="s">
        <v>109</v>
      </c>
      <c r="Y777" t="s">
        <v>109</v>
      </c>
      <c r="Z777" s="77" t="s">
        <v>257</v>
      </c>
      <c r="AA777" s="79">
        <v>363</v>
      </c>
      <c r="AB777" s="79" t="s">
        <v>237</v>
      </c>
      <c r="AC777" t="s">
        <v>118</v>
      </c>
      <c r="AD777" s="77" t="s">
        <v>118</v>
      </c>
      <c r="AE777" t="s">
        <v>118</v>
      </c>
      <c r="AF777" t="s">
        <v>118</v>
      </c>
      <c r="AG777" t="s">
        <v>118</v>
      </c>
      <c r="AH777" t="s">
        <v>118</v>
      </c>
      <c r="AI777" t="s">
        <v>118</v>
      </c>
    </row>
    <row r="778" spans="1:35">
      <c r="A778">
        <v>1102</v>
      </c>
      <c r="B778" t="s">
        <v>151</v>
      </c>
      <c r="C778">
        <v>71183034</v>
      </c>
      <c r="D778">
        <v>71183035</v>
      </c>
      <c r="E778" t="s">
        <v>8370</v>
      </c>
      <c r="F778" t="s">
        <v>243</v>
      </c>
      <c r="G778" s="77" t="s">
        <v>222</v>
      </c>
      <c r="H778" t="s">
        <v>8371</v>
      </c>
      <c r="I778" t="s">
        <v>8372</v>
      </c>
      <c r="J778" t="s">
        <v>8373</v>
      </c>
      <c r="K778" t="s">
        <v>8374</v>
      </c>
      <c r="L778" t="s">
        <v>761</v>
      </c>
      <c r="M778" t="s">
        <v>7974</v>
      </c>
      <c r="N778" t="s">
        <v>8375</v>
      </c>
      <c r="O778" t="s">
        <v>4790</v>
      </c>
      <c r="P778" t="s">
        <v>8376</v>
      </c>
      <c r="Q778" t="s">
        <v>8377</v>
      </c>
      <c r="R778" s="77" t="s">
        <v>8378</v>
      </c>
      <c r="S778">
        <v>265</v>
      </c>
      <c r="T778" t="s">
        <v>520</v>
      </c>
      <c r="U778" t="s">
        <v>5072</v>
      </c>
      <c r="V778">
        <v>518</v>
      </c>
      <c r="W778" t="s">
        <v>915</v>
      </c>
      <c r="X778" t="s">
        <v>109</v>
      </c>
      <c r="Y778" t="s">
        <v>109</v>
      </c>
      <c r="Z778" s="77" t="s">
        <v>257</v>
      </c>
      <c r="AA778" s="79">
        <v>1229</v>
      </c>
      <c r="AB778" s="79" t="s">
        <v>237</v>
      </c>
      <c r="AC778" t="s">
        <v>118</v>
      </c>
      <c r="AD778" s="77" t="s">
        <v>118</v>
      </c>
      <c r="AE778" t="s">
        <v>118</v>
      </c>
      <c r="AF778" t="s">
        <v>118</v>
      </c>
      <c r="AG778" t="s">
        <v>8379</v>
      </c>
      <c r="AH778" t="s">
        <v>118</v>
      </c>
      <c r="AI778" t="s">
        <v>8380</v>
      </c>
    </row>
    <row r="779" spans="1:35">
      <c r="A779">
        <v>1103</v>
      </c>
      <c r="B779" t="s">
        <v>778</v>
      </c>
      <c r="C779">
        <v>79723248</v>
      </c>
      <c r="D779">
        <v>79723249</v>
      </c>
      <c r="E779" t="s">
        <v>8381</v>
      </c>
      <c r="F779" t="s">
        <v>223</v>
      </c>
      <c r="G779" s="77" t="s">
        <v>261</v>
      </c>
      <c r="H779" t="s">
        <v>8382</v>
      </c>
      <c r="I779" t="s">
        <v>8383</v>
      </c>
      <c r="J779" t="s">
        <v>4588</v>
      </c>
      <c r="K779" t="s">
        <v>8384</v>
      </c>
      <c r="L779" t="s">
        <v>8385</v>
      </c>
      <c r="M779" t="s">
        <v>8386</v>
      </c>
      <c r="N779" t="s">
        <v>8387</v>
      </c>
      <c r="O779" t="s">
        <v>1935</v>
      </c>
      <c r="P779" t="s">
        <v>7456</v>
      </c>
      <c r="Q779" t="s">
        <v>8388</v>
      </c>
      <c r="R779" s="77" t="s">
        <v>2350</v>
      </c>
      <c r="S779">
        <v>264</v>
      </c>
      <c r="T779" t="s">
        <v>68</v>
      </c>
      <c r="U779" t="s">
        <v>5072</v>
      </c>
      <c r="V779">
        <v>1</v>
      </c>
      <c r="W779" t="s">
        <v>434</v>
      </c>
      <c r="X779" t="s">
        <v>109</v>
      </c>
      <c r="Y779" t="s">
        <v>109</v>
      </c>
      <c r="Z779" s="77" t="s">
        <v>257</v>
      </c>
      <c r="AA779" s="79">
        <v>582</v>
      </c>
      <c r="AB779" s="79" t="s">
        <v>237</v>
      </c>
      <c r="AC779" t="s">
        <v>118</v>
      </c>
      <c r="AD779" s="77" t="s">
        <v>118</v>
      </c>
      <c r="AE779" t="s">
        <v>118</v>
      </c>
      <c r="AF779" t="s">
        <v>118</v>
      </c>
      <c r="AG779" t="s">
        <v>8389</v>
      </c>
      <c r="AH779" t="s">
        <v>118</v>
      </c>
      <c r="AI779" t="s">
        <v>8390</v>
      </c>
    </row>
    <row r="780" spans="1:35">
      <c r="A780">
        <v>1104</v>
      </c>
      <c r="B780" t="s">
        <v>73</v>
      </c>
      <c r="C780">
        <v>151146517</v>
      </c>
      <c r="D780">
        <v>151146518</v>
      </c>
      <c r="E780" t="s">
        <v>8391</v>
      </c>
      <c r="F780" t="s">
        <v>223</v>
      </c>
      <c r="G780" s="77" t="s">
        <v>243</v>
      </c>
      <c r="H780" t="s">
        <v>8392</v>
      </c>
      <c r="I780" t="s">
        <v>8393</v>
      </c>
      <c r="J780" t="s">
        <v>8394</v>
      </c>
      <c r="K780" t="s">
        <v>8395</v>
      </c>
      <c r="L780" t="s">
        <v>8396</v>
      </c>
      <c r="M780" t="s">
        <v>8397</v>
      </c>
      <c r="N780" t="s">
        <v>8398</v>
      </c>
      <c r="O780" t="s">
        <v>8399</v>
      </c>
      <c r="P780" t="s">
        <v>8400</v>
      </c>
      <c r="Q780" t="s">
        <v>8401</v>
      </c>
      <c r="R780" s="77" t="s">
        <v>8402</v>
      </c>
      <c r="S780">
        <v>264</v>
      </c>
      <c r="T780" t="s">
        <v>68</v>
      </c>
      <c r="U780" t="s">
        <v>5062</v>
      </c>
      <c r="V780">
        <v>4798</v>
      </c>
      <c r="W780" t="s">
        <v>391</v>
      </c>
      <c r="X780" t="s">
        <v>109</v>
      </c>
      <c r="Y780" t="s">
        <v>109</v>
      </c>
      <c r="Z780" s="77" t="s">
        <v>239</v>
      </c>
      <c r="AA780" s="79">
        <v>262</v>
      </c>
      <c r="AB780" s="79" t="s">
        <v>237</v>
      </c>
      <c r="AC780" t="s">
        <v>118</v>
      </c>
      <c r="AD780" s="77" t="s">
        <v>118</v>
      </c>
      <c r="AE780" t="s">
        <v>118</v>
      </c>
      <c r="AF780" t="s">
        <v>118</v>
      </c>
      <c r="AG780" t="s">
        <v>118</v>
      </c>
      <c r="AH780" t="s">
        <v>118</v>
      </c>
      <c r="AI780" t="s">
        <v>8403</v>
      </c>
    </row>
    <row r="781" spans="1:35">
      <c r="A781">
        <v>1105</v>
      </c>
      <c r="B781" t="s">
        <v>648</v>
      </c>
      <c r="C781">
        <v>76449368</v>
      </c>
      <c r="D781">
        <v>76449369</v>
      </c>
      <c r="E781" t="s">
        <v>8404</v>
      </c>
      <c r="F781" t="s">
        <v>261</v>
      </c>
      <c r="G781" s="77" t="s">
        <v>243</v>
      </c>
      <c r="H781" t="s">
        <v>7001</v>
      </c>
      <c r="I781" t="s">
        <v>4603</v>
      </c>
      <c r="J781" t="s">
        <v>2307</v>
      </c>
      <c r="K781" t="s">
        <v>8405</v>
      </c>
      <c r="L781" t="s">
        <v>444</v>
      </c>
      <c r="M781" t="s">
        <v>7069</v>
      </c>
      <c r="N781" t="s">
        <v>5021</v>
      </c>
      <c r="O781" t="s">
        <v>6787</v>
      </c>
      <c r="P781" t="s">
        <v>8406</v>
      </c>
      <c r="Q781" t="s">
        <v>8022</v>
      </c>
      <c r="R781" s="77" t="s">
        <v>2307</v>
      </c>
      <c r="S781">
        <v>264</v>
      </c>
      <c r="T781" t="s">
        <v>1838</v>
      </c>
      <c r="U781" t="s">
        <v>5072</v>
      </c>
      <c r="V781">
        <v>1</v>
      </c>
      <c r="W781" t="s">
        <v>3410</v>
      </c>
      <c r="X781" t="s">
        <v>109</v>
      </c>
      <c r="Y781" t="s">
        <v>109</v>
      </c>
      <c r="Z781" s="77" t="s">
        <v>239</v>
      </c>
      <c r="AA781" s="79">
        <v>1058</v>
      </c>
      <c r="AB781" s="79" t="s">
        <v>237</v>
      </c>
      <c r="AC781" t="s">
        <v>118</v>
      </c>
      <c r="AD781" s="77" t="s">
        <v>118</v>
      </c>
      <c r="AE781" t="s">
        <v>118</v>
      </c>
      <c r="AF781" t="s">
        <v>118</v>
      </c>
      <c r="AG781" t="s">
        <v>118</v>
      </c>
      <c r="AH781" t="s">
        <v>118</v>
      </c>
      <c r="AI781" t="s">
        <v>8127</v>
      </c>
    </row>
    <row r="782" spans="1:35">
      <c r="A782">
        <v>1106</v>
      </c>
      <c r="B782" t="s">
        <v>70</v>
      </c>
      <c r="C782">
        <v>60167272</v>
      </c>
      <c r="D782">
        <v>60167273</v>
      </c>
      <c r="E782" t="s">
        <v>8407</v>
      </c>
      <c r="F782" t="s">
        <v>261</v>
      </c>
      <c r="G782" s="77" t="s">
        <v>223</v>
      </c>
      <c r="H782" t="s">
        <v>8408</v>
      </c>
      <c r="I782" t="s">
        <v>8409</v>
      </c>
      <c r="J782" t="s">
        <v>8410</v>
      </c>
      <c r="K782" t="s">
        <v>8411</v>
      </c>
      <c r="L782" t="s">
        <v>8297</v>
      </c>
      <c r="M782" t="s">
        <v>3222</v>
      </c>
      <c r="N782" t="s">
        <v>5981</v>
      </c>
      <c r="O782" t="s">
        <v>8412</v>
      </c>
      <c r="P782" t="s">
        <v>3802</v>
      </c>
      <c r="Q782" t="s">
        <v>8413</v>
      </c>
      <c r="R782" s="77" t="s">
        <v>8414</v>
      </c>
      <c r="S782">
        <v>263</v>
      </c>
      <c r="T782" t="s">
        <v>273</v>
      </c>
      <c r="U782" t="s">
        <v>5072</v>
      </c>
      <c r="V782">
        <v>1600</v>
      </c>
      <c r="W782" t="s">
        <v>1337</v>
      </c>
      <c r="X782" t="s">
        <v>109</v>
      </c>
      <c r="Y782" t="s">
        <v>109</v>
      </c>
      <c r="Z782" s="77" t="s">
        <v>257</v>
      </c>
      <c r="AA782" s="79">
        <v>293</v>
      </c>
      <c r="AB782" s="79" t="s">
        <v>237</v>
      </c>
      <c r="AC782" t="s">
        <v>118</v>
      </c>
      <c r="AD782" s="77" t="s">
        <v>118</v>
      </c>
      <c r="AE782" t="s">
        <v>118</v>
      </c>
      <c r="AF782" t="s">
        <v>118</v>
      </c>
      <c r="AG782" t="s">
        <v>118</v>
      </c>
      <c r="AH782" t="s">
        <v>118</v>
      </c>
      <c r="AI782" t="s">
        <v>118</v>
      </c>
    </row>
    <row r="783" spans="1:35">
      <c r="A783">
        <v>1108</v>
      </c>
      <c r="B783" t="s">
        <v>648</v>
      </c>
      <c r="C783">
        <v>143925430</v>
      </c>
      <c r="D783">
        <v>143925431</v>
      </c>
      <c r="E783" t="s">
        <v>8415</v>
      </c>
      <c r="F783" t="s">
        <v>223</v>
      </c>
      <c r="G783" s="77" t="s">
        <v>261</v>
      </c>
      <c r="H783" t="s">
        <v>6058</v>
      </c>
      <c r="I783" t="s">
        <v>8356</v>
      </c>
      <c r="J783" t="s">
        <v>8416</v>
      </c>
      <c r="K783" t="s">
        <v>8417</v>
      </c>
      <c r="L783" t="s">
        <v>8418</v>
      </c>
      <c r="M783" t="s">
        <v>7010</v>
      </c>
      <c r="N783" t="s">
        <v>1438</v>
      </c>
      <c r="O783" t="s">
        <v>8419</v>
      </c>
      <c r="P783" t="s">
        <v>8420</v>
      </c>
      <c r="Q783" t="s">
        <v>8421</v>
      </c>
      <c r="R783" s="77" t="s">
        <v>8422</v>
      </c>
      <c r="S783">
        <v>261</v>
      </c>
      <c r="T783" t="s">
        <v>520</v>
      </c>
      <c r="U783" t="s">
        <v>5062</v>
      </c>
      <c r="V783">
        <v>166</v>
      </c>
      <c r="W783" t="s">
        <v>746</v>
      </c>
      <c r="X783" t="s">
        <v>109</v>
      </c>
      <c r="Y783" t="s">
        <v>109</v>
      </c>
      <c r="Z783" s="77" t="s">
        <v>257</v>
      </c>
      <c r="AA783" s="79">
        <v>563</v>
      </c>
      <c r="AB783" s="79" t="s">
        <v>237</v>
      </c>
      <c r="AC783" t="s">
        <v>118</v>
      </c>
      <c r="AD783" s="77" t="s">
        <v>118</v>
      </c>
      <c r="AE783" t="s">
        <v>118</v>
      </c>
      <c r="AF783" t="s">
        <v>118</v>
      </c>
      <c r="AG783" t="s">
        <v>118</v>
      </c>
      <c r="AH783" t="s">
        <v>118</v>
      </c>
      <c r="AI783" t="s">
        <v>118</v>
      </c>
    </row>
    <row r="784" spans="1:35">
      <c r="A784">
        <v>1109</v>
      </c>
      <c r="B784" t="s">
        <v>220</v>
      </c>
      <c r="C784">
        <v>65197099</v>
      </c>
      <c r="D784">
        <v>65197100</v>
      </c>
      <c r="E784" t="s">
        <v>8423</v>
      </c>
      <c r="F784" t="s">
        <v>261</v>
      </c>
      <c r="G784" s="77" t="s">
        <v>223</v>
      </c>
      <c r="H784" t="s">
        <v>8424</v>
      </c>
      <c r="I784" t="s">
        <v>8425</v>
      </c>
      <c r="J784" t="s">
        <v>6758</v>
      </c>
      <c r="K784" t="s">
        <v>5567</v>
      </c>
      <c r="L784" t="s">
        <v>8426</v>
      </c>
      <c r="M784" t="s">
        <v>8427</v>
      </c>
      <c r="N784" t="s">
        <v>8428</v>
      </c>
      <c r="O784" t="s">
        <v>4927</v>
      </c>
      <c r="P784" t="s">
        <v>5595</v>
      </c>
      <c r="Q784" t="s">
        <v>7691</v>
      </c>
      <c r="R784" s="77" t="s">
        <v>8429</v>
      </c>
      <c r="S784">
        <v>260</v>
      </c>
      <c r="T784" t="s">
        <v>520</v>
      </c>
      <c r="U784" t="s">
        <v>5072</v>
      </c>
      <c r="V784">
        <v>7</v>
      </c>
      <c r="W784" t="s">
        <v>1157</v>
      </c>
      <c r="X784" t="s">
        <v>109</v>
      </c>
      <c r="Y784" t="s">
        <v>109</v>
      </c>
      <c r="Z784" s="77" t="s">
        <v>257</v>
      </c>
      <c r="AA784" s="79">
        <v>793</v>
      </c>
      <c r="AB784" s="79" t="s">
        <v>237</v>
      </c>
      <c r="AC784" t="s">
        <v>118</v>
      </c>
      <c r="AD784" s="77" t="s">
        <v>118</v>
      </c>
      <c r="AE784" t="s">
        <v>118</v>
      </c>
      <c r="AF784" t="s">
        <v>118</v>
      </c>
      <c r="AG784" t="s">
        <v>118</v>
      </c>
      <c r="AH784" t="s">
        <v>118</v>
      </c>
      <c r="AI784" t="s">
        <v>118</v>
      </c>
    </row>
    <row r="785" spans="1:35">
      <c r="A785">
        <v>1110</v>
      </c>
      <c r="B785" t="s">
        <v>147</v>
      </c>
      <c r="C785">
        <v>165025725</v>
      </c>
      <c r="D785">
        <v>165025726</v>
      </c>
      <c r="E785" t="s">
        <v>8430</v>
      </c>
      <c r="F785" t="s">
        <v>243</v>
      </c>
      <c r="G785" s="77" t="s">
        <v>222</v>
      </c>
      <c r="H785" t="s">
        <v>8431</v>
      </c>
      <c r="I785" t="s">
        <v>8432</v>
      </c>
      <c r="J785" t="s">
        <v>8433</v>
      </c>
      <c r="K785" t="s">
        <v>8434</v>
      </c>
      <c r="L785" t="s">
        <v>8435</v>
      </c>
      <c r="M785" t="s">
        <v>8226</v>
      </c>
      <c r="N785" t="s">
        <v>8436</v>
      </c>
      <c r="O785" t="s">
        <v>8437</v>
      </c>
      <c r="P785" t="s">
        <v>8438</v>
      </c>
      <c r="Q785" t="s">
        <v>8439</v>
      </c>
      <c r="R785" s="77" t="s">
        <v>8440</v>
      </c>
      <c r="S785">
        <v>260</v>
      </c>
      <c r="T785" t="s">
        <v>520</v>
      </c>
      <c r="U785" t="s">
        <v>5072</v>
      </c>
      <c r="V785">
        <v>4308</v>
      </c>
      <c r="W785" t="s">
        <v>1073</v>
      </c>
      <c r="X785" t="s">
        <v>61</v>
      </c>
      <c r="Y785" t="s">
        <v>109</v>
      </c>
      <c r="Z785" s="77" t="s">
        <v>257</v>
      </c>
      <c r="AA785" s="79">
        <v>629</v>
      </c>
      <c r="AB785" s="79" t="s">
        <v>237</v>
      </c>
      <c r="AC785" t="s">
        <v>118</v>
      </c>
      <c r="AD785" s="77" t="s">
        <v>118</v>
      </c>
      <c r="AE785" t="s">
        <v>118</v>
      </c>
      <c r="AF785" t="s">
        <v>118</v>
      </c>
      <c r="AG785" t="s">
        <v>118</v>
      </c>
      <c r="AH785" t="s">
        <v>118</v>
      </c>
      <c r="AI785" t="s">
        <v>118</v>
      </c>
    </row>
    <row r="786" spans="1:35">
      <c r="A786">
        <v>1112</v>
      </c>
      <c r="B786" t="s">
        <v>77</v>
      </c>
      <c r="C786">
        <v>93563003</v>
      </c>
      <c r="D786">
        <v>93563004</v>
      </c>
      <c r="E786" t="s">
        <v>8441</v>
      </c>
      <c r="F786" t="s">
        <v>243</v>
      </c>
      <c r="G786" s="77" t="s">
        <v>261</v>
      </c>
      <c r="H786" t="s">
        <v>8442</v>
      </c>
      <c r="I786" t="s">
        <v>8443</v>
      </c>
      <c r="J786" t="s">
        <v>8444</v>
      </c>
      <c r="K786" t="s">
        <v>8445</v>
      </c>
      <c r="L786" t="s">
        <v>8446</v>
      </c>
      <c r="M786" t="s">
        <v>8447</v>
      </c>
      <c r="N786" t="s">
        <v>8448</v>
      </c>
      <c r="O786" t="s">
        <v>8449</v>
      </c>
      <c r="P786" t="s">
        <v>8450</v>
      </c>
      <c r="Q786" t="s">
        <v>8451</v>
      </c>
      <c r="R786" s="77" t="s">
        <v>8452</v>
      </c>
      <c r="S786">
        <v>257</v>
      </c>
      <c r="T786" t="s">
        <v>68</v>
      </c>
      <c r="U786" t="s">
        <v>5062</v>
      </c>
      <c r="V786">
        <v>2317</v>
      </c>
      <c r="W786" t="s">
        <v>1194</v>
      </c>
      <c r="X786" t="s">
        <v>109</v>
      </c>
      <c r="Y786" t="s">
        <v>109</v>
      </c>
      <c r="Z786" s="77" t="s">
        <v>239</v>
      </c>
      <c r="AA786" s="79">
        <v>277</v>
      </c>
      <c r="AB786" s="79" t="s">
        <v>237</v>
      </c>
      <c r="AC786" t="s">
        <v>118</v>
      </c>
      <c r="AD786" s="77" t="s">
        <v>118</v>
      </c>
      <c r="AE786" t="s">
        <v>118</v>
      </c>
      <c r="AF786" t="s">
        <v>118</v>
      </c>
      <c r="AG786" t="s">
        <v>118</v>
      </c>
      <c r="AH786" t="s">
        <v>118</v>
      </c>
      <c r="AI786" t="s">
        <v>118</v>
      </c>
    </row>
    <row r="787" spans="1:35">
      <c r="A787">
        <v>1113</v>
      </c>
      <c r="B787" t="s">
        <v>164</v>
      </c>
      <c r="C787">
        <v>102478160</v>
      </c>
      <c r="D787">
        <v>102478161</v>
      </c>
      <c r="E787" t="s">
        <v>8453</v>
      </c>
      <c r="F787" t="s">
        <v>243</v>
      </c>
      <c r="G787" s="77" t="s">
        <v>222</v>
      </c>
      <c r="H787" t="s">
        <v>8454</v>
      </c>
      <c r="I787" t="s">
        <v>8455</v>
      </c>
      <c r="J787" t="s">
        <v>8456</v>
      </c>
      <c r="K787" t="s">
        <v>8457</v>
      </c>
      <c r="L787" t="s">
        <v>8458</v>
      </c>
      <c r="M787" t="s">
        <v>8459</v>
      </c>
      <c r="N787" t="s">
        <v>8460</v>
      </c>
      <c r="O787" t="s">
        <v>8461</v>
      </c>
      <c r="P787" t="s">
        <v>8462</v>
      </c>
      <c r="Q787" t="s">
        <v>2995</v>
      </c>
      <c r="R787" s="77" t="s">
        <v>8463</v>
      </c>
      <c r="S787">
        <v>256</v>
      </c>
      <c r="T787" t="s">
        <v>520</v>
      </c>
      <c r="U787" t="s">
        <v>5062</v>
      </c>
      <c r="V787">
        <v>2366</v>
      </c>
      <c r="W787" t="s">
        <v>1073</v>
      </c>
      <c r="X787" t="s">
        <v>61</v>
      </c>
      <c r="Y787" t="s">
        <v>109</v>
      </c>
      <c r="Z787" s="77" t="s">
        <v>257</v>
      </c>
      <c r="AA787" s="79">
        <v>889</v>
      </c>
      <c r="AB787" s="79" t="s">
        <v>237</v>
      </c>
      <c r="AC787" t="s">
        <v>118</v>
      </c>
      <c r="AD787" s="77" t="s">
        <v>118</v>
      </c>
      <c r="AE787" t="s">
        <v>118</v>
      </c>
      <c r="AF787" t="s">
        <v>118</v>
      </c>
      <c r="AG787" t="s">
        <v>8464</v>
      </c>
      <c r="AH787" t="s">
        <v>118</v>
      </c>
      <c r="AI787" t="s">
        <v>8465</v>
      </c>
    </row>
    <row r="788" spans="1:35">
      <c r="A788">
        <v>1114</v>
      </c>
      <c r="B788" t="s">
        <v>182</v>
      </c>
      <c r="C788">
        <v>53706728</v>
      </c>
      <c r="D788">
        <v>53706729</v>
      </c>
      <c r="E788" t="s">
        <v>8466</v>
      </c>
      <c r="F788" t="s">
        <v>222</v>
      </c>
      <c r="G788" s="77" t="s">
        <v>223</v>
      </c>
      <c r="H788" t="s">
        <v>1807</v>
      </c>
      <c r="I788" t="s">
        <v>8467</v>
      </c>
      <c r="J788" t="s">
        <v>4766</v>
      </c>
      <c r="K788" t="s">
        <v>4561</v>
      </c>
      <c r="L788" t="s">
        <v>7579</v>
      </c>
      <c r="M788" t="s">
        <v>8468</v>
      </c>
      <c r="N788" t="s">
        <v>6016</v>
      </c>
      <c r="O788" t="s">
        <v>233</v>
      </c>
      <c r="P788" t="s">
        <v>8469</v>
      </c>
      <c r="Q788" t="s">
        <v>2377</v>
      </c>
      <c r="R788" s="77" t="s">
        <v>8470</v>
      </c>
      <c r="S788">
        <v>256</v>
      </c>
      <c r="T788" t="s">
        <v>520</v>
      </c>
      <c r="U788" t="s">
        <v>5062</v>
      </c>
      <c r="V788">
        <v>146</v>
      </c>
      <c r="W788" t="s">
        <v>1603</v>
      </c>
      <c r="X788" t="s">
        <v>109</v>
      </c>
      <c r="Y788" t="s">
        <v>109</v>
      </c>
      <c r="Z788" s="77" t="s">
        <v>239</v>
      </c>
      <c r="AA788" s="79">
        <v>953</v>
      </c>
      <c r="AB788" s="79" t="s">
        <v>237</v>
      </c>
      <c r="AC788" t="s">
        <v>118</v>
      </c>
      <c r="AD788" s="77" t="s">
        <v>118</v>
      </c>
      <c r="AE788" t="s">
        <v>118</v>
      </c>
      <c r="AF788" t="s">
        <v>118</v>
      </c>
      <c r="AG788" t="s">
        <v>118</v>
      </c>
      <c r="AH788" t="s">
        <v>118</v>
      </c>
      <c r="AI788" t="s">
        <v>8471</v>
      </c>
    </row>
    <row r="789" spans="1:35">
      <c r="A789">
        <v>1115</v>
      </c>
      <c r="B789" t="s">
        <v>220</v>
      </c>
      <c r="C789">
        <v>139741710</v>
      </c>
      <c r="D789">
        <v>139741711</v>
      </c>
      <c r="E789" t="s">
        <v>8472</v>
      </c>
      <c r="F789" t="s">
        <v>223</v>
      </c>
      <c r="G789" s="77" t="s">
        <v>222</v>
      </c>
      <c r="H789" t="s">
        <v>8473</v>
      </c>
      <c r="I789" t="s">
        <v>8474</v>
      </c>
      <c r="J789" t="s">
        <v>6519</v>
      </c>
      <c r="K789" t="s">
        <v>8475</v>
      </c>
      <c r="L789" t="s">
        <v>1710</v>
      </c>
      <c r="M789" t="s">
        <v>8476</v>
      </c>
      <c r="N789" t="s">
        <v>6545</v>
      </c>
      <c r="O789" t="s">
        <v>6217</v>
      </c>
      <c r="P789" t="s">
        <v>8477</v>
      </c>
      <c r="Q789" t="s">
        <v>8478</v>
      </c>
      <c r="R789" s="77" t="s">
        <v>8479</v>
      </c>
      <c r="S789">
        <v>256</v>
      </c>
      <c r="T789" t="s">
        <v>1838</v>
      </c>
      <c r="U789" t="s">
        <v>5072</v>
      </c>
      <c r="V789">
        <v>11</v>
      </c>
      <c r="W789" t="s">
        <v>481</v>
      </c>
      <c r="X789" t="s">
        <v>109</v>
      </c>
      <c r="Y789" t="s">
        <v>109</v>
      </c>
      <c r="Z789" s="77" t="s">
        <v>239</v>
      </c>
      <c r="AA789" s="79">
        <v>1146</v>
      </c>
      <c r="AB789" s="79" t="s">
        <v>237</v>
      </c>
      <c r="AC789" t="s">
        <v>118</v>
      </c>
      <c r="AD789" s="77" t="s">
        <v>118</v>
      </c>
      <c r="AE789" t="s">
        <v>118</v>
      </c>
      <c r="AF789" t="s">
        <v>118</v>
      </c>
      <c r="AG789" t="s">
        <v>118</v>
      </c>
      <c r="AH789" t="s">
        <v>118</v>
      </c>
      <c r="AI789" t="s">
        <v>118</v>
      </c>
    </row>
    <row r="790" spans="1:35">
      <c r="A790">
        <v>1116</v>
      </c>
      <c r="B790" t="s">
        <v>778</v>
      </c>
      <c r="C790">
        <v>32513032</v>
      </c>
      <c r="D790">
        <v>32513033</v>
      </c>
      <c r="E790" t="s">
        <v>8480</v>
      </c>
      <c r="F790" t="s">
        <v>223</v>
      </c>
      <c r="G790" s="77" t="s">
        <v>261</v>
      </c>
      <c r="H790" t="s">
        <v>7987</v>
      </c>
      <c r="I790" t="s">
        <v>8481</v>
      </c>
      <c r="J790" t="s">
        <v>8482</v>
      </c>
      <c r="K790" t="s">
        <v>1685</v>
      </c>
      <c r="L790" t="s">
        <v>8358</v>
      </c>
      <c r="M790" t="s">
        <v>4934</v>
      </c>
      <c r="N790" t="s">
        <v>228</v>
      </c>
      <c r="O790" t="s">
        <v>8483</v>
      </c>
      <c r="P790" t="s">
        <v>7231</v>
      </c>
      <c r="Q790" t="s">
        <v>8484</v>
      </c>
      <c r="R790" s="77" t="s">
        <v>8485</v>
      </c>
      <c r="S790">
        <v>255</v>
      </c>
      <c r="T790" t="s">
        <v>520</v>
      </c>
      <c r="U790" t="s">
        <v>5072</v>
      </c>
      <c r="V790">
        <v>4</v>
      </c>
      <c r="W790" t="s">
        <v>481</v>
      </c>
      <c r="X790" t="s">
        <v>109</v>
      </c>
      <c r="Y790" t="s">
        <v>109</v>
      </c>
      <c r="Z790" s="77" t="s">
        <v>257</v>
      </c>
      <c r="AA790" s="79">
        <v>741</v>
      </c>
      <c r="AB790" s="79" t="s">
        <v>237</v>
      </c>
      <c r="AC790" t="s">
        <v>118</v>
      </c>
      <c r="AD790" s="77" t="s">
        <v>118</v>
      </c>
      <c r="AE790" t="s">
        <v>118</v>
      </c>
      <c r="AF790" t="s">
        <v>118</v>
      </c>
      <c r="AG790" t="s">
        <v>6372</v>
      </c>
      <c r="AH790" t="s">
        <v>118</v>
      </c>
      <c r="AI790" t="s">
        <v>8486</v>
      </c>
    </row>
    <row r="791" spans="1:35">
      <c r="A791">
        <v>1117</v>
      </c>
      <c r="B791" t="s">
        <v>116</v>
      </c>
      <c r="C791">
        <v>15413204</v>
      </c>
      <c r="D791">
        <v>15413205</v>
      </c>
      <c r="E791" t="s">
        <v>8487</v>
      </c>
      <c r="F791" t="s">
        <v>222</v>
      </c>
      <c r="G791" s="77" t="s">
        <v>243</v>
      </c>
      <c r="H791" t="s">
        <v>8488</v>
      </c>
      <c r="I791" t="s">
        <v>7583</v>
      </c>
      <c r="J791" t="s">
        <v>3997</v>
      </c>
      <c r="K791" t="s">
        <v>8489</v>
      </c>
      <c r="L791" t="s">
        <v>8490</v>
      </c>
      <c r="M791" t="s">
        <v>8491</v>
      </c>
      <c r="N791" t="s">
        <v>8492</v>
      </c>
      <c r="O791" t="s">
        <v>8493</v>
      </c>
      <c r="P791" t="s">
        <v>8494</v>
      </c>
      <c r="Q791" t="s">
        <v>8495</v>
      </c>
      <c r="R791" s="77" t="s">
        <v>8496</v>
      </c>
      <c r="S791">
        <v>255</v>
      </c>
      <c r="T791" t="s">
        <v>520</v>
      </c>
      <c r="U791" t="s">
        <v>5072</v>
      </c>
      <c r="V791">
        <v>10200</v>
      </c>
      <c r="W791" t="s">
        <v>1049</v>
      </c>
      <c r="X791" t="s">
        <v>109</v>
      </c>
      <c r="Y791" t="s">
        <v>109</v>
      </c>
      <c r="Z791" s="77" t="s">
        <v>257</v>
      </c>
      <c r="AA791" s="79">
        <v>1126</v>
      </c>
      <c r="AB791" s="79" t="s">
        <v>237</v>
      </c>
      <c r="AC791" t="s">
        <v>118</v>
      </c>
      <c r="AD791" s="77" t="s">
        <v>118</v>
      </c>
      <c r="AE791" t="s">
        <v>118</v>
      </c>
      <c r="AF791" t="s">
        <v>118</v>
      </c>
      <c r="AG791" t="s">
        <v>118</v>
      </c>
      <c r="AH791" t="s">
        <v>118</v>
      </c>
      <c r="AI791" t="s">
        <v>118</v>
      </c>
    </row>
    <row r="792" spans="1:35">
      <c r="A792">
        <v>1118</v>
      </c>
      <c r="B792" t="s">
        <v>182</v>
      </c>
      <c r="C792">
        <v>86470897</v>
      </c>
      <c r="D792">
        <v>86470898</v>
      </c>
      <c r="E792" t="s">
        <v>8497</v>
      </c>
      <c r="F792" t="s">
        <v>223</v>
      </c>
      <c r="G792" s="77" t="s">
        <v>222</v>
      </c>
      <c r="H792" t="s">
        <v>8498</v>
      </c>
      <c r="I792" t="s">
        <v>8499</v>
      </c>
      <c r="J792" t="s">
        <v>8500</v>
      </c>
      <c r="K792" t="s">
        <v>8501</v>
      </c>
      <c r="L792" t="s">
        <v>8502</v>
      </c>
      <c r="M792" t="s">
        <v>8503</v>
      </c>
      <c r="N792" t="s">
        <v>8504</v>
      </c>
      <c r="O792" t="s">
        <v>8505</v>
      </c>
      <c r="P792" t="s">
        <v>8506</v>
      </c>
      <c r="Q792" t="s">
        <v>8507</v>
      </c>
      <c r="R792" s="77" t="s">
        <v>8508</v>
      </c>
      <c r="S792">
        <v>254</v>
      </c>
      <c r="T792" t="s">
        <v>68</v>
      </c>
      <c r="U792" t="s">
        <v>5072</v>
      </c>
      <c r="V792">
        <v>0</v>
      </c>
      <c r="W792" t="s">
        <v>763</v>
      </c>
      <c r="X792" t="s">
        <v>109</v>
      </c>
      <c r="Y792" t="s">
        <v>109</v>
      </c>
      <c r="Z792" s="77" t="s">
        <v>239</v>
      </c>
      <c r="AA792" s="79">
        <v>747</v>
      </c>
      <c r="AB792" s="79" t="s">
        <v>237</v>
      </c>
      <c r="AC792" t="s">
        <v>118</v>
      </c>
      <c r="AD792" s="77" t="s">
        <v>118</v>
      </c>
      <c r="AE792" t="s">
        <v>118</v>
      </c>
      <c r="AF792" t="s">
        <v>118</v>
      </c>
      <c r="AG792" t="s">
        <v>118</v>
      </c>
      <c r="AH792" t="s">
        <v>118</v>
      </c>
      <c r="AI792" t="s">
        <v>118</v>
      </c>
    </row>
    <row r="793" spans="1:35">
      <c r="A793">
        <v>1119</v>
      </c>
      <c r="B793" t="s">
        <v>766</v>
      </c>
      <c r="C793">
        <v>9956350</v>
      </c>
      <c r="D793">
        <v>9956351</v>
      </c>
      <c r="E793" t="s">
        <v>8509</v>
      </c>
      <c r="F793" t="s">
        <v>261</v>
      </c>
      <c r="G793" s="77" t="s">
        <v>223</v>
      </c>
      <c r="H793" t="s">
        <v>4329</v>
      </c>
      <c r="I793" t="s">
        <v>6976</v>
      </c>
      <c r="J793" t="s">
        <v>4156</v>
      </c>
      <c r="K793" t="s">
        <v>7730</v>
      </c>
      <c r="L793" t="s">
        <v>4418</v>
      </c>
      <c r="M793" t="s">
        <v>8510</v>
      </c>
      <c r="N793" t="s">
        <v>8511</v>
      </c>
      <c r="O793" t="s">
        <v>6893</v>
      </c>
      <c r="P793" t="s">
        <v>1310</v>
      </c>
      <c r="Q793" t="s">
        <v>3182</v>
      </c>
      <c r="R793" s="77" t="s">
        <v>8512</v>
      </c>
      <c r="S793">
        <v>253</v>
      </c>
      <c r="T793" t="s">
        <v>68</v>
      </c>
      <c r="U793" t="s">
        <v>5072</v>
      </c>
      <c r="V793">
        <v>3939</v>
      </c>
      <c r="W793" t="s">
        <v>821</v>
      </c>
      <c r="X793" t="s">
        <v>109</v>
      </c>
      <c r="Y793" t="s">
        <v>109</v>
      </c>
      <c r="Z793" s="77" t="s">
        <v>257</v>
      </c>
      <c r="AA793" s="79">
        <v>709</v>
      </c>
      <c r="AB793" s="79" t="s">
        <v>237</v>
      </c>
      <c r="AC793" t="s">
        <v>118</v>
      </c>
      <c r="AD793" s="77" t="s">
        <v>118</v>
      </c>
      <c r="AE793" t="s">
        <v>118</v>
      </c>
      <c r="AF793" t="s">
        <v>118</v>
      </c>
      <c r="AG793" t="s">
        <v>8513</v>
      </c>
      <c r="AH793" t="s">
        <v>118</v>
      </c>
      <c r="AI793" t="s">
        <v>8514</v>
      </c>
    </row>
    <row r="794" spans="1:35">
      <c r="A794">
        <v>1120</v>
      </c>
      <c r="B794" t="s">
        <v>143</v>
      </c>
      <c r="C794">
        <v>65638418</v>
      </c>
      <c r="D794">
        <v>65638419</v>
      </c>
      <c r="E794" t="s">
        <v>8515</v>
      </c>
      <c r="F794" t="s">
        <v>223</v>
      </c>
      <c r="G794" s="77" t="s">
        <v>261</v>
      </c>
      <c r="H794" t="s">
        <v>6967</v>
      </c>
      <c r="I794" t="s">
        <v>7201</v>
      </c>
      <c r="J794" t="s">
        <v>8516</v>
      </c>
      <c r="K794" t="s">
        <v>8517</v>
      </c>
      <c r="L794" t="s">
        <v>8518</v>
      </c>
      <c r="M794" t="s">
        <v>8519</v>
      </c>
      <c r="N794" t="s">
        <v>8520</v>
      </c>
      <c r="O794" t="s">
        <v>8521</v>
      </c>
      <c r="P794" t="s">
        <v>5625</v>
      </c>
      <c r="Q794" t="s">
        <v>6523</v>
      </c>
      <c r="R794" s="77" t="s">
        <v>8522</v>
      </c>
      <c r="S794">
        <v>252</v>
      </c>
      <c r="T794" t="s">
        <v>520</v>
      </c>
      <c r="U794" t="s">
        <v>5062</v>
      </c>
      <c r="V794">
        <v>401</v>
      </c>
      <c r="W794" t="s">
        <v>391</v>
      </c>
      <c r="X794" t="s">
        <v>109</v>
      </c>
      <c r="Y794" t="s">
        <v>109</v>
      </c>
      <c r="Z794" s="77" t="s">
        <v>257</v>
      </c>
      <c r="AA794" s="79">
        <v>1059</v>
      </c>
      <c r="AB794" s="79" t="s">
        <v>237</v>
      </c>
      <c r="AC794" t="s">
        <v>118</v>
      </c>
      <c r="AD794" s="77" t="s">
        <v>118</v>
      </c>
      <c r="AE794" t="s">
        <v>118</v>
      </c>
      <c r="AF794" t="s">
        <v>118</v>
      </c>
      <c r="AG794" t="s">
        <v>118</v>
      </c>
      <c r="AH794" t="s">
        <v>118</v>
      </c>
      <c r="AI794" t="s">
        <v>118</v>
      </c>
    </row>
    <row r="795" spans="1:35">
      <c r="A795">
        <v>1123</v>
      </c>
      <c r="B795" t="s">
        <v>75</v>
      </c>
      <c r="C795">
        <v>93070813</v>
      </c>
      <c r="D795">
        <v>93070814</v>
      </c>
      <c r="E795" t="s">
        <v>8523</v>
      </c>
      <c r="F795" t="s">
        <v>222</v>
      </c>
      <c r="G795" s="77" t="s">
        <v>243</v>
      </c>
      <c r="H795" t="s">
        <v>8308</v>
      </c>
      <c r="I795" t="s">
        <v>7386</v>
      </c>
      <c r="J795" t="s">
        <v>8524</v>
      </c>
      <c r="K795" t="s">
        <v>8525</v>
      </c>
      <c r="L795" t="s">
        <v>4207</v>
      </c>
      <c r="M795" t="s">
        <v>2302</v>
      </c>
      <c r="N795" t="s">
        <v>8526</v>
      </c>
      <c r="O795" t="s">
        <v>6544</v>
      </c>
      <c r="P795" t="s">
        <v>8527</v>
      </c>
      <c r="Q795" t="s">
        <v>7597</v>
      </c>
      <c r="R795" s="77" t="s">
        <v>8528</v>
      </c>
      <c r="S795">
        <v>251</v>
      </c>
      <c r="T795" t="s">
        <v>68</v>
      </c>
      <c r="U795" t="s">
        <v>5072</v>
      </c>
      <c r="V795">
        <v>4</v>
      </c>
      <c r="W795" t="s">
        <v>521</v>
      </c>
      <c r="X795" t="s">
        <v>109</v>
      </c>
      <c r="Y795" t="s">
        <v>109</v>
      </c>
      <c r="Z795" s="77" t="s">
        <v>257</v>
      </c>
      <c r="AA795" s="79">
        <v>153</v>
      </c>
      <c r="AB795" s="79" t="s">
        <v>237</v>
      </c>
      <c r="AC795" t="s">
        <v>118</v>
      </c>
      <c r="AD795" s="77" t="s">
        <v>118</v>
      </c>
      <c r="AE795" t="s">
        <v>118</v>
      </c>
      <c r="AF795" t="s">
        <v>118</v>
      </c>
      <c r="AG795" t="s">
        <v>8529</v>
      </c>
      <c r="AH795" t="s">
        <v>118</v>
      </c>
      <c r="AI795" t="s">
        <v>8530</v>
      </c>
    </row>
    <row r="796" spans="1:35">
      <c r="A796">
        <v>1125</v>
      </c>
      <c r="B796" t="s">
        <v>77</v>
      </c>
      <c r="C796">
        <v>8890169</v>
      </c>
      <c r="D796">
        <v>8890170</v>
      </c>
      <c r="E796" t="s">
        <v>8531</v>
      </c>
      <c r="F796" t="s">
        <v>243</v>
      </c>
      <c r="G796" s="77" t="s">
        <v>261</v>
      </c>
      <c r="H796" t="s">
        <v>8532</v>
      </c>
      <c r="I796" t="s">
        <v>8533</v>
      </c>
      <c r="J796" t="s">
        <v>8534</v>
      </c>
      <c r="K796" t="s">
        <v>8535</v>
      </c>
      <c r="L796" t="s">
        <v>8536</v>
      </c>
      <c r="M796" t="s">
        <v>7555</v>
      </c>
      <c r="N796" t="s">
        <v>8537</v>
      </c>
      <c r="O796" t="s">
        <v>4934</v>
      </c>
      <c r="P796" t="s">
        <v>7852</v>
      </c>
      <c r="Q796" t="s">
        <v>8538</v>
      </c>
      <c r="R796" s="77" t="s">
        <v>5748</v>
      </c>
      <c r="S796">
        <v>249</v>
      </c>
      <c r="T796" t="s">
        <v>68</v>
      </c>
      <c r="U796" t="s">
        <v>5072</v>
      </c>
      <c r="V796">
        <v>0</v>
      </c>
      <c r="W796" t="s">
        <v>643</v>
      </c>
      <c r="X796" t="s">
        <v>109</v>
      </c>
      <c r="Y796" t="s">
        <v>109</v>
      </c>
      <c r="Z796" s="77" t="s">
        <v>239</v>
      </c>
      <c r="AA796" s="79">
        <v>285</v>
      </c>
      <c r="AB796" s="79" t="s">
        <v>237</v>
      </c>
      <c r="AC796" t="s">
        <v>118</v>
      </c>
      <c r="AD796" s="77" t="s">
        <v>118</v>
      </c>
      <c r="AE796" t="s">
        <v>118</v>
      </c>
      <c r="AF796" t="s">
        <v>118</v>
      </c>
      <c r="AG796" t="s">
        <v>118</v>
      </c>
      <c r="AH796" t="s">
        <v>118</v>
      </c>
      <c r="AI796" t="s">
        <v>118</v>
      </c>
    </row>
    <row r="797" spans="1:35">
      <c r="A797">
        <v>1127</v>
      </c>
      <c r="B797" t="s">
        <v>182</v>
      </c>
      <c r="C797">
        <v>110424342</v>
      </c>
      <c r="D797">
        <v>110424343</v>
      </c>
      <c r="E797" t="s">
        <v>8539</v>
      </c>
      <c r="F797" t="s">
        <v>261</v>
      </c>
      <c r="G797" s="77" t="s">
        <v>222</v>
      </c>
      <c r="H797" t="s">
        <v>8540</v>
      </c>
      <c r="I797" t="s">
        <v>8541</v>
      </c>
      <c r="J797" t="s">
        <v>6546</v>
      </c>
      <c r="K797" t="s">
        <v>8542</v>
      </c>
      <c r="L797" t="s">
        <v>8543</v>
      </c>
      <c r="M797" t="s">
        <v>8544</v>
      </c>
      <c r="N797" t="s">
        <v>1962</v>
      </c>
      <c r="O797" t="s">
        <v>1181</v>
      </c>
      <c r="P797" t="s">
        <v>8545</v>
      </c>
      <c r="Q797" t="s">
        <v>8546</v>
      </c>
      <c r="R797" s="77" t="s">
        <v>5350</v>
      </c>
      <c r="S797">
        <v>246</v>
      </c>
      <c r="T797" t="s">
        <v>273</v>
      </c>
      <c r="U797" t="s">
        <v>5062</v>
      </c>
      <c r="V797">
        <v>3</v>
      </c>
      <c r="W797" t="s">
        <v>334</v>
      </c>
      <c r="X797" t="s">
        <v>109</v>
      </c>
      <c r="Y797" t="s">
        <v>109</v>
      </c>
      <c r="Z797" s="77" t="s">
        <v>239</v>
      </c>
      <c r="AA797" s="79">
        <v>765</v>
      </c>
      <c r="AB797" s="79" t="s">
        <v>237</v>
      </c>
      <c r="AC797" t="s">
        <v>118</v>
      </c>
      <c r="AD797" s="77" t="s">
        <v>118</v>
      </c>
      <c r="AE797" t="s">
        <v>118</v>
      </c>
      <c r="AF797" t="s">
        <v>118</v>
      </c>
      <c r="AG797" t="s">
        <v>118</v>
      </c>
      <c r="AH797" t="s">
        <v>118</v>
      </c>
      <c r="AI797" t="s">
        <v>118</v>
      </c>
    </row>
    <row r="798" spans="1:35">
      <c r="A798">
        <v>1128</v>
      </c>
      <c r="B798" t="s">
        <v>77</v>
      </c>
      <c r="C798">
        <v>51300912</v>
      </c>
      <c r="D798">
        <v>51300913</v>
      </c>
      <c r="E798" t="s">
        <v>8547</v>
      </c>
      <c r="F798" t="s">
        <v>261</v>
      </c>
      <c r="G798" s="77" t="s">
        <v>223</v>
      </c>
      <c r="H798" t="s">
        <v>8548</v>
      </c>
      <c r="I798" t="s">
        <v>8549</v>
      </c>
      <c r="J798" t="s">
        <v>8550</v>
      </c>
      <c r="K798" t="s">
        <v>8551</v>
      </c>
      <c r="L798" t="s">
        <v>8552</v>
      </c>
      <c r="M798" t="s">
        <v>8553</v>
      </c>
      <c r="N798" t="s">
        <v>8554</v>
      </c>
      <c r="O798" t="s">
        <v>8555</v>
      </c>
      <c r="P798" t="s">
        <v>8556</v>
      </c>
      <c r="Q798" t="s">
        <v>8557</v>
      </c>
      <c r="R798" s="77" t="s">
        <v>979</v>
      </c>
      <c r="S798">
        <v>246</v>
      </c>
      <c r="T798" t="s">
        <v>68</v>
      </c>
      <c r="U798" t="s">
        <v>5072</v>
      </c>
      <c r="V798">
        <v>0</v>
      </c>
      <c r="W798" t="s">
        <v>821</v>
      </c>
      <c r="X798" t="s">
        <v>109</v>
      </c>
      <c r="Y798" t="s">
        <v>109</v>
      </c>
      <c r="Z798" s="77" t="s">
        <v>257</v>
      </c>
      <c r="AA798" s="79">
        <v>728</v>
      </c>
      <c r="AB798" s="79" t="s">
        <v>237</v>
      </c>
      <c r="AC798" t="s">
        <v>118</v>
      </c>
      <c r="AD798" s="77" t="s">
        <v>118</v>
      </c>
      <c r="AE798" t="s">
        <v>118</v>
      </c>
      <c r="AF798" t="s">
        <v>118</v>
      </c>
      <c r="AG798" t="s">
        <v>118</v>
      </c>
      <c r="AH798" t="s">
        <v>118</v>
      </c>
      <c r="AI798" t="s">
        <v>118</v>
      </c>
    </row>
    <row r="799" spans="1:35">
      <c r="A799">
        <v>1130</v>
      </c>
      <c r="B799" t="s">
        <v>151</v>
      </c>
      <c r="C799">
        <v>61955620</v>
      </c>
      <c r="D799">
        <v>61955621</v>
      </c>
      <c r="E799" t="s">
        <v>8558</v>
      </c>
      <c r="F799" t="s">
        <v>223</v>
      </c>
      <c r="G799" s="77" t="s">
        <v>261</v>
      </c>
      <c r="H799" t="s">
        <v>8559</v>
      </c>
      <c r="I799" t="s">
        <v>8560</v>
      </c>
      <c r="J799" t="s">
        <v>8561</v>
      </c>
      <c r="K799" t="s">
        <v>8562</v>
      </c>
      <c r="L799" t="s">
        <v>1964</v>
      </c>
      <c r="M799" t="s">
        <v>4521</v>
      </c>
      <c r="N799" t="s">
        <v>8563</v>
      </c>
      <c r="O799" t="s">
        <v>7808</v>
      </c>
      <c r="P799" t="s">
        <v>8564</v>
      </c>
      <c r="Q799" t="s">
        <v>8565</v>
      </c>
      <c r="R799" s="77" t="s">
        <v>8566</v>
      </c>
      <c r="S799">
        <v>242</v>
      </c>
      <c r="T799" t="s">
        <v>520</v>
      </c>
      <c r="U799" t="s">
        <v>5072</v>
      </c>
      <c r="V799">
        <v>57</v>
      </c>
      <c r="W799" t="s">
        <v>481</v>
      </c>
      <c r="X799" t="s">
        <v>109</v>
      </c>
      <c r="Y799" t="s">
        <v>109</v>
      </c>
      <c r="Z799" s="77" t="s">
        <v>257</v>
      </c>
      <c r="AA799" s="79">
        <v>391</v>
      </c>
      <c r="AB799" s="79" t="s">
        <v>237</v>
      </c>
      <c r="AC799" t="s">
        <v>118</v>
      </c>
      <c r="AD799" s="77" t="s">
        <v>118</v>
      </c>
      <c r="AE799" t="s">
        <v>118</v>
      </c>
      <c r="AF799" t="s">
        <v>118</v>
      </c>
      <c r="AG799" t="s">
        <v>118</v>
      </c>
      <c r="AH799" t="s">
        <v>118</v>
      </c>
      <c r="AI799" t="s">
        <v>118</v>
      </c>
    </row>
    <row r="800" spans="1:35">
      <c r="A800">
        <v>1131</v>
      </c>
      <c r="B800" t="s">
        <v>182</v>
      </c>
      <c r="C800">
        <v>84670954</v>
      </c>
      <c r="D800">
        <v>84670955</v>
      </c>
      <c r="E800" t="s">
        <v>8567</v>
      </c>
      <c r="F800" t="s">
        <v>223</v>
      </c>
      <c r="G800" s="77" t="s">
        <v>261</v>
      </c>
      <c r="H800" t="s">
        <v>4436</v>
      </c>
      <c r="I800" t="s">
        <v>2984</v>
      </c>
      <c r="J800" t="s">
        <v>460</v>
      </c>
      <c r="K800" t="s">
        <v>6188</v>
      </c>
      <c r="L800" t="s">
        <v>6188</v>
      </c>
      <c r="M800" t="s">
        <v>8568</v>
      </c>
      <c r="N800" t="s">
        <v>8569</v>
      </c>
      <c r="O800" t="s">
        <v>8570</v>
      </c>
      <c r="P800" t="s">
        <v>8571</v>
      </c>
      <c r="Q800" t="s">
        <v>8572</v>
      </c>
      <c r="R800" s="77" t="s">
        <v>4486</v>
      </c>
      <c r="S800">
        <v>242</v>
      </c>
      <c r="T800" t="s">
        <v>68</v>
      </c>
      <c r="U800" t="s">
        <v>5072</v>
      </c>
      <c r="V800">
        <v>12</v>
      </c>
      <c r="W800" t="s">
        <v>481</v>
      </c>
      <c r="X800" t="s">
        <v>109</v>
      </c>
      <c r="Y800" t="s">
        <v>109</v>
      </c>
      <c r="Z800" s="77" t="s">
        <v>257</v>
      </c>
      <c r="AA800" s="79">
        <v>1136</v>
      </c>
      <c r="AB800" s="79" t="s">
        <v>237</v>
      </c>
      <c r="AC800" t="s">
        <v>118</v>
      </c>
      <c r="AD800" s="77" t="s">
        <v>118</v>
      </c>
      <c r="AE800" t="s">
        <v>118</v>
      </c>
      <c r="AF800" t="s">
        <v>118</v>
      </c>
      <c r="AG800" t="s">
        <v>118</v>
      </c>
      <c r="AH800" t="s">
        <v>118</v>
      </c>
      <c r="AI800" t="s">
        <v>118</v>
      </c>
    </row>
    <row r="801" spans="1:35">
      <c r="A801">
        <v>1134</v>
      </c>
      <c r="B801" t="s">
        <v>60</v>
      </c>
      <c r="C801">
        <v>8929551</v>
      </c>
      <c r="D801">
        <v>8929552</v>
      </c>
      <c r="E801" t="s">
        <v>8573</v>
      </c>
      <c r="F801" t="s">
        <v>243</v>
      </c>
      <c r="G801" s="77" t="s">
        <v>223</v>
      </c>
      <c r="H801" t="s">
        <v>8574</v>
      </c>
      <c r="I801" t="s">
        <v>8575</v>
      </c>
      <c r="J801" t="s">
        <v>8576</v>
      </c>
      <c r="K801" t="s">
        <v>8577</v>
      </c>
      <c r="L801" t="s">
        <v>8578</v>
      </c>
      <c r="M801" t="s">
        <v>7616</v>
      </c>
      <c r="N801" t="s">
        <v>8579</v>
      </c>
      <c r="O801" t="s">
        <v>8580</v>
      </c>
      <c r="P801" t="s">
        <v>8581</v>
      </c>
      <c r="Q801" t="s">
        <v>7787</v>
      </c>
      <c r="R801" s="77" t="s">
        <v>8582</v>
      </c>
      <c r="S801">
        <v>235</v>
      </c>
      <c r="T801" t="s">
        <v>273</v>
      </c>
      <c r="U801" t="s">
        <v>5072</v>
      </c>
      <c r="V801">
        <v>12</v>
      </c>
      <c r="W801" t="s">
        <v>643</v>
      </c>
      <c r="X801" t="s">
        <v>109</v>
      </c>
      <c r="Y801" t="s">
        <v>109</v>
      </c>
      <c r="Z801" s="77" t="s">
        <v>239</v>
      </c>
      <c r="AA801" s="79">
        <v>731</v>
      </c>
      <c r="AB801" s="79" t="s">
        <v>237</v>
      </c>
      <c r="AC801" t="s">
        <v>118</v>
      </c>
      <c r="AD801" s="77" t="s">
        <v>118</v>
      </c>
      <c r="AE801" t="s">
        <v>118</v>
      </c>
      <c r="AF801" t="s">
        <v>118</v>
      </c>
      <c r="AG801" t="s">
        <v>118</v>
      </c>
      <c r="AH801" t="s">
        <v>118</v>
      </c>
      <c r="AI801" t="s">
        <v>118</v>
      </c>
    </row>
    <row r="802" spans="1:35">
      <c r="A802">
        <v>1135</v>
      </c>
      <c r="B802" t="s">
        <v>143</v>
      </c>
      <c r="C802">
        <v>186686451</v>
      </c>
      <c r="D802">
        <v>186686452</v>
      </c>
      <c r="E802" t="s">
        <v>8583</v>
      </c>
      <c r="F802" t="s">
        <v>261</v>
      </c>
      <c r="G802" s="77" t="s">
        <v>223</v>
      </c>
      <c r="H802" t="s">
        <v>4710</v>
      </c>
      <c r="I802" t="s">
        <v>8584</v>
      </c>
      <c r="J802" t="s">
        <v>8585</v>
      </c>
      <c r="K802" t="s">
        <v>8586</v>
      </c>
      <c r="L802" t="s">
        <v>8587</v>
      </c>
      <c r="M802" t="s">
        <v>8588</v>
      </c>
      <c r="N802" t="s">
        <v>8589</v>
      </c>
      <c r="O802" t="s">
        <v>8590</v>
      </c>
      <c r="P802" t="s">
        <v>8359</v>
      </c>
      <c r="Q802" t="s">
        <v>8591</v>
      </c>
      <c r="R802" s="77" t="s">
        <v>8592</v>
      </c>
      <c r="S802">
        <v>234</v>
      </c>
      <c r="T802" t="s">
        <v>68</v>
      </c>
      <c r="U802" t="s">
        <v>5072</v>
      </c>
      <c r="V802">
        <v>6</v>
      </c>
      <c r="W802" t="s">
        <v>293</v>
      </c>
      <c r="X802" t="s">
        <v>109</v>
      </c>
      <c r="Y802" t="s">
        <v>109</v>
      </c>
      <c r="Z802" s="77" t="s">
        <v>257</v>
      </c>
      <c r="AA802" s="79">
        <v>263</v>
      </c>
      <c r="AB802" s="79" t="s">
        <v>237</v>
      </c>
      <c r="AC802" t="s">
        <v>118</v>
      </c>
      <c r="AD802" s="77" t="s">
        <v>118</v>
      </c>
      <c r="AE802" t="s">
        <v>118</v>
      </c>
      <c r="AF802" t="s">
        <v>118</v>
      </c>
      <c r="AG802" t="s">
        <v>118</v>
      </c>
      <c r="AH802" t="s">
        <v>118</v>
      </c>
      <c r="AI802" t="s">
        <v>118</v>
      </c>
    </row>
    <row r="803" spans="1:35">
      <c r="A803">
        <v>1136</v>
      </c>
      <c r="B803" t="s">
        <v>648</v>
      </c>
      <c r="C803">
        <v>108558939</v>
      </c>
      <c r="D803">
        <v>108558940</v>
      </c>
      <c r="E803" t="s">
        <v>8593</v>
      </c>
      <c r="F803" t="s">
        <v>222</v>
      </c>
      <c r="G803" s="77" t="s">
        <v>261</v>
      </c>
      <c r="H803" t="s">
        <v>8594</v>
      </c>
      <c r="I803" t="s">
        <v>8595</v>
      </c>
      <c r="J803" t="s">
        <v>4099</v>
      </c>
      <c r="K803" t="s">
        <v>8596</v>
      </c>
      <c r="L803" t="s">
        <v>3262</v>
      </c>
      <c r="M803" t="s">
        <v>8597</v>
      </c>
      <c r="N803" t="s">
        <v>1700</v>
      </c>
      <c r="O803" t="s">
        <v>4974</v>
      </c>
      <c r="P803" t="s">
        <v>8598</v>
      </c>
      <c r="Q803" t="s">
        <v>4924</v>
      </c>
      <c r="R803" s="77" t="s">
        <v>8599</v>
      </c>
      <c r="S803">
        <v>233</v>
      </c>
      <c r="T803" t="s">
        <v>520</v>
      </c>
      <c r="U803" t="s">
        <v>5062</v>
      </c>
      <c r="V803">
        <v>856</v>
      </c>
      <c r="W803" t="s">
        <v>308</v>
      </c>
      <c r="X803" t="s">
        <v>109</v>
      </c>
      <c r="Y803" t="s">
        <v>109</v>
      </c>
      <c r="Z803" s="77" t="s">
        <v>239</v>
      </c>
      <c r="AA803" s="79">
        <v>114</v>
      </c>
      <c r="AB803" s="79" t="s">
        <v>206</v>
      </c>
      <c r="AC803" t="s">
        <v>8600</v>
      </c>
      <c r="AD803" s="77" t="s">
        <v>8601</v>
      </c>
      <c r="AE803" t="s">
        <v>118</v>
      </c>
      <c r="AF803" t="s">
        <v>118</v>
      </c>
      <c r="AG803" t="s">
        <v>8602</v>
      </c>
      <c r="AH803" t="s">
        <v>118</v>
      </c>
      <c r="AI803" t="s">
        <v>8603</v>
      </c>
    </row>
    <row r="804" spans="1:35">
      <c r="A804">
        <v>1138</v>
      </c>
      <c r="B804" t="s">
        <v>766</v>
      </c>
      <c r="C804">
        <v>40047886</v>
      </c>
      <c r="D804">
        <v>40047887</v>
      </c>
      <c r="E804" t="s">
        <v>8604</v>
      </c>
      <c r="F804" t="s">
        <v>261</v>
      </c>
      <c r="G804" s="77" t="s">
        <v>222</v>
      </c>
      <c r="H804" t="s">
        <v>8605</v>
      </c>
      <c r="I804" t="s">
        <v>3136</v>
      </c>
      <c r="J804" t="s">
        <v>8606</v>
      </c>
      <c r="K804" t="s">
        <v>8607</v>
      </c>
      <c r="L804" t="s">
        <v>3352</v>
      </c>
      <c r="M804" t="s">
        <v>8608</v>
      </c>
      <c r="N804" t="s">
        <v>8609</v>
      </c>
      <c r="O804" t="s">
        <v>8610</v>
      </c>
      <c r="P804" t="s">
        <v>8611</v>
      </c>
      <c r="Q804" t="s">
        <v>7493</v>
      </c>
      <c r="R804" s="77" t="s">
        <v>7193</v>
      </c>
      <c r="S804">
        <v>231</v>
      </c>
      <c r="T804" t="s">
        <v>68</v>
      </c>
      <c r="U804" t="s">
        <v>5072</v>
      </c>
      <c r="V804">
        <v>49</v>
      </c>
      <c r="W804" t="s">
        <v>1021</v>
      </c>
      <c r="X804" t="s">
        <v>109</v>
      </c>
      <c r="Y804" t="s">
        <v>109</v>
      </c>
      <c r="Z804" s="77" t="s">
        <v>239</v>
      </c>
      <c r="AA804" s="79">
        <v>895</v>
      </c>
      <c r="AB804" s="79" t="s">
        <v>237</v>
      </c>
      <c r="AC804" t="s">
        <v>118</v>
      </c>
      <c r="AD804" s="77" t="s">
        <v>118</v>
      </c>
      <c r="AE804" t="s">
        <v>118</v>
      </c>
      <c r="AF804" t="s">
        <v>118</v>
      </c>
      <c r="AG804" t="s">
        <v>118</v>
      </c>
      <c r="AH804" t="s">
        <v>118</v>
      </c>
      <c r="AI804" t="s">
        <v>118</v>
      </c>
    </row>
    <row r="805" spans="1:35">
      <c r="A805">
        <v>1141</v>
      </c>
      <c r="B805" t="s">
        <v>151</v>
      </c>
      <c r="C805">
        <v>112883628</v>
      </c>
      <c r="D805">
        <v>112883629</v>
      </c>
      <c r="E805" t="s">
        <v>8612</v>
      </c>
      <c r="F805" t="s">
        <v>243</v>
      </c>
      <c r="G805" s="77" t="s">
        <v>222</v>
      </c>
      <c r="H805" t="s">
        <v>534</v>
      </c>
      <c r="I805" t="s">
        <v>8613</v>
      </c>
      <c r="J805" t="s">
        <v>8614</v>
      </c>
      <c r="K805" t="s">
        <v>8615</v>
      </c>
      <c r="L805" t="s">
        <v>1447</v>
      </c>
      <c r="M805" t="s">
        <v>8616</v>
      </c>
      <c r="N805" t="s">
        <v>8617</v>
      </c>
      <c r="O805" t="s">
        <v>8618</v>
      </c>
      <c r="P805" t="s">
        <v>8619</v>
      </c>
      <c r="Q805" t="s">
        <v>6743</v>
      </c>
      <c r="R805" s="77" t="s">
        <v>8620</v>
      </c>
      <c r="S805">
        <v>229</v>
      </c>
      <c r="T805" t="s">
        <v>520</v>
      </c>
      <c r="U805" t="s">
        <v>5062</v>
      </c>
      <c r="V805">
        <v>16090</v>
      </c>
      <c r="W805" t="s">
        <v>995</v>
      </c>
      <c r="X805" t="s">
        <v>109</v>
      </c>
      <c r="Y805" t="s">
        <v>109</v>
      </c>
      <c r="Z805" s="77" t="s">
        <v>257</v>
      </c>
      <c r="AA805" s="79">
        <v>85</v>
      </c>
      <c r="AB805" s="79" t="s">
        <v>237</v>
      </c>
      <c r="AC805" t="s">
        <v>118</v>
      </c>
      <c r="AD805" s="77" t="s">
        <v>118</v>
      </c>
      <c r="AE805" t="s">
        <v>118</v>
      </c>
      <c r="AF805" t="s">
        <v>118</v>
      </c>
      <c r="AG805" t="s">
        <v>8621</v>
      </c>
      <c r="AH805" t="s">
        <v>118</v>
      </c>
      <c r="AI805" t="s">
        <v>8622</v>
      </c>
    </row>
    <row r="806" spans="1:35">
      <c r="A806">
        <v>1144</v>
      </c>
      <c r="B806" t="s">
        <v>778</v>
      </c>
      <c r="C806">
        <v>32513036</v>
      </c>
      <c r="D806">
        <v>32513037</v>
      </c>
      <c r="E806" t="s">
        <v>8623</v>
      </c>
      <c r="F806" t="s">
        <v>223</v>
      </c>
      <c r="G806" s="77" t="s">
        <v>261</v>
      </c>
      <c r="H806" t="s">
        <v>3558</v>
      </c>
      <c r="I806" t="s">
        <v>2818</v>
      </c>
      <c r="J806" t="s">
        <v>8624</v>
      </c>
      <c r="K806" t="s">
        <v>8625</v>
      </c>
      <c r="L806" t="s">
        <v>6294</v>
      </c>
      <c r="M806" t="s">
        <v>318</v>
      </c>
      <c r="N806" t="s">
        <v>775</v>
      </c>
      <c r="O806" t="s">
        <v>8626</v>
      </c>
      <c r="P806" t="s">
        <v>4027</v>
      </c>
      <c r="Q806" t="s">
        <v>8627</v>
      </c>
      <c r="R806" s="77" t="s">
        <v>8628</v>
      </c>
      <c r="S806">
        <v>228</v>
      </c>
      <c r="T806" t="s">
        <v>520</v>
      </c>
      <c r="U806" t="s">
        <v>5072</v>
      </c>
      <c r="V806">
        <v>0</v>
      </c>
      <c r="W806" t="s">
        <v>481</v>
      </c>
      <c r="X806" t="s">
        <v>109</v>
      </c>
      <c r="Y806" t="s">
        <v>109</v>
      </c>
      <c r="Z806" s="77" t="s">
        <v>257</v>
      </c>
      <c r="AA806" s="79">
        <v>342</v>
      </c>
      <c r="AB806" s="79" t="s">
        <v>237</v>
      </c>
      <c r="AC806" t="s">
        <v>118</v>
      </c>
      <c r="AD806" s="77" t="s">
        <v>118</v>
      </c>
      <c r="AE806" t="s">
        <v>118</v>
      </c>
      <c r="AF806" t="s">
        <v>118</v>
      </c>
      <c r="AG806" t="s">
        <v>6372</v>
      </c>
      <c r="AH806" t="s">
        <v>118</v>
      </c>
      <c r="AI806" t="s">
        <v>8486</v>
      </c>
    </row>
    <row r="807" spans="1:35">
      <c r="A807">
        <v>1145</v>
      </c>
      <c r="B807" t="s">
        <v>182</v>
      </c>
      <c r="C807">
        <v>110424340</v>
      </c>
      <c r="D807">
        <v>110424341</v>
      </c>
      <c r="E807" t="s">
        <v>8629</v>
      </c>
      <c r="F807" t="s">
        <v>222</v>
      </c>
      <c r="G807" s="77" t="s">
        <v>261</v>
      </c>
      <c r="H807" t="s">
        <v>8630</v>
      </c>
      <c r="I807" t="s">
        <v>8631</v>
      </c>
      <c r="J807" t="s">
        <v>5068</v>
      </c>
      <c r="K807" t="s">
        <v>8632</v>
      </c>
      <c r="L807" t="s">
        <v>8633</v>
      </c>
      <c r="M807" t="s">
        <v>8634</v>
      </c>
      <c r="N807" t="s">
        <v>5916</v>
      </c>
      <c r="O807" t="s">
        <v>1448</v>
      </c>
      <c r="P807" t="s">
        <v>4001</v>
      </c>
      <c r="Q807" t="s">
        <v>6075</v>
      </c>
      <c r="R807" s="77" t="s">
        <v>4490</v>
      </c>
      <c r="S807">
        <v>227</v>
      </c>
      <c r="T807" t="s">
        <v>273</v>
      </c>
      <c r="U807" t="s">
        <v>5072</v>
      </c>
      <c r="V807">
        <v>3</v>
      </c>
      <c r="W807" t="s">
        <v>971</v>
      </c>
      <c r="X807" t="s">
        <v>109</v>
      </c>
      <c r="Y807" t="s">
        <v>109</v>
      </c>
      <c r="Z807" s="77" t="s">
        <v>239</v>
      </c>
      <c r="AA807" s="79">
        <v>976</v>
      </c>
      <c r="AB807" s="79" t="s">
        <v>237</v>
      </c>
      <c r="AC807" t="s">
        <v>118</v>
      </c>
      <c r="AD807" s="77" t="s">
        <v>118</v>
      </c>
      <c r="AE807" t="s">
        <v>118</v>
      </c>
      <c r="AF807" t="s">
        <v>118</v>
      </c>
      <c r="AG807" t="s">
        <v>118</v>
      </c>
      <c r="AH807" t="s">
        <v>118</v>
      </c>
      <c r="AI807" t="s">
        <v>118</v>
      </c>
    </row>
    <row r="808" spans="1:35">
      <c r="A808">
        <v>1146</v>
      </c>
      <c r="B808" t="s">
        <v>454</v>
      </c>
      <c r="C808">
        <v>52495723</v>
      </c>
      <c r="D808">
        <v>52495724</v>
      </c>
      <c r="E808" t="s">
        <v>8635</v>
      </c>
      <c r="F808" t="s">
        <v>243</v>
      </c>
      <c r="G808" s="77" t="s">
        <v>222</v>
      </c>
      <c r="H808" t="s">
        <v>5866</v>
      </c>
      <c r="I808" t="s">
        <v>5162</v>
      </c>
      <c r="J808" t="s">
        <v>1304</v>
      </c>
      <c r="K808" t="s">
        <v>4883</v>
      </c>
      <c r="L808" t="s">
        <v>8636</v>
      </c>
      <c r="M808" t="s">
        <v>8364</v>
      </c>
      <c r="N808" t="s">
        <v>8636</v>
      </c>
      <c r="O808" t="s">
        <v>8637</v>
      </c>
      <c r="P808" t="s">
        <v>8638</v>
      </c>
      <c r="Q808" t="s">
        <v>2303</v>
      </c>
      <c r="R808" s="77" t="s">
        <v>8639</v>
      </c>
      <c r="S808">
        <v>227</v>
      </c>
      <c r="T808" t="s">
        <v>1838</v>
      </c>
      <c r="U808" t="s">
        <v>5072</v>
      </c>
      <c r="V808">
        <v>68</v>
      </c>
      <c r="W808" t="s">
        <v>1245</v>
      </c>
      <c r="X808" t="s">
        <v>109</v>
      </c>
      <c r="Y808" t="s">
        <v>109</v>
      </c>
      <c r="Z808" s="77" t="s">
        <v>257</v>
      </c>
      <c r="AA808" s="79">
        <v>1105</v>
      </c>
      <c r="AB808" s="79" t="s">
        <v>237</v>
      </c>
      <c r="AC808" t="s">
        <v>118</v>
      </c>
      <c r="AD808" s="77" t="s">
        <v>118</v>
      </c>
      <c r="AE808" t="s">
        <v>118</v>
      </c>
      <c r="AF808" t="s">
        <v>118</v>
      </c>
      <c r="AG808" t="s">
        <v>118</v>
      </c>
      <c r="AH808" t="s">
        <v>118</v>
      </c>
      <c r="AI808" t="s">
        <v>118</v>
      </c>
    </row>
    <row r="809" spans="1:35">
      <c r="A809">
        <v>1147</v>
      </c>
      <c r="B809" t="s">
        <v>182</v>
      </c>
      <c r="C809">
        <v>53706738</v>
      </c>
      <c r="D809">
        <v>53706739</v>
      </c>
      <c r="E809" t="s">
        <v>8640</v>
      </c>
      <c r="F809" t="s">
        <v>261</v>
      </c>
      <c r="G809" s="77" t="s">
        <v>243</v>
      </c>
      <c r="H809" t="s">
        <v>2315</v>
      </c>
      <c r="I809" t="s">
        <v>8641</v>
      </c>
      <c r="J809" t="s">
        <v>2748</v>
      </c>
      <c r="K809" t="s">
        <v>1755</v>
      </c>
      <c r="L809" t="s">
        <v>869</v>
      </c>
      <c r="M809" t="s">
        <v>6219</v>
      </c>
      <c r="N809" t="s">
        <v>8642</v>
      </c>
      <c r="O809" t="s">
        <v>1447</v>
      </c>
      <c r="P809" t="s">
        <v>8643</v>
      </c>
      <c r="Q809" t="s">
        <v>1265</v>
      </c>
      <c r="R809" s="77" t="s">
        <v>8644</v>
      </c>
      <c r="S809">
        <v>226</v>
      </c>
      <c r="T809" t="s">
        <v>520</v>
      </c>
      <c r="U809" t="s">
        <v>5072</v>
      </c>
      <c r="V809">
        <v>136</v>
      </c>
      <c r="W809" t="s">
        <v>1131</v>
      </c>
      <c r="X809" t="s">
        <v>109</v>
      </c>
      <c r="Y809" t="s">
        <v>109</v>
      </c>
      <c r="Z809" s="77" t="s">
        <v>239</v>
      </c>
      <c r="AA809" s="79">
        <v>222</v>
      </c>
      <c r="AB809" s="79" t="s">
        <v>237</v>
      </c>
      <c r="AC809" t="s">
        <v>118</v>
      </c>
      <c r="AD809" s="77" t="s">
        <v>118</v>
      </c>
      <c r="AE809" t="s">
        <v>118</v>
      </c>
      <c r="AF809" t="s">
        <v>118</v>
      </c>
      <c r="AG809" t="s">
        <v>118</v>
      </c>
      <c r="AH809" t="s">
        <v>118</v>
      </c>
      <c r="AI809" t="s">
        <v>8471</v>
      </c>
    </row>
    <row r="810" spans="1:35">
      <c r="A810">
        <v>1148</v>
      </c>
      <c r="B810" t="s">
        <v>143</v>
      </c>
      <c r="C810">
        <v>125627461</v>
      </c>
      <c r="D810">
        <v>125627462</v>
      </c>
      <c r="E810" t="s">
        <v>8645</v>
      </c>
      <c r="F810" t="s">
        <v>243</v>
      </c>
      <c r="G810" s="77" t="s">
        <v>223</v>
      </c>
      <c r="H810" t="s">
        <v>8646</v>
      </c>
      <c r="I810" t="s">
        <v>8647</v>
      </c>
      <c r="J810" t="s">
        <v>8648</v>
      </c>
      <c r="K810" t="s">
        <v>3158</v>
      </c>
      <c r="L810" t="s">
        <v>5049</v>
      </c>
      <c r="M810" t="s">
        <v>8100</v>
      </c>
      <c r="N810" t="s">
        <v>3236</v>
      </c>
      <c r="O810" t="s">
        <v>4756</v>
      </c>
      <c r="P810" t="s">
        <v>8649</v>
      </c>
      <c r="Q810" t="s">
        <v>8650</v>
      </c>
      <c r="R810" s="77" t="s">
        <v>8651</v>
      </c>
      <c r="S810">
        <v>225</v>
      </c>
      <c r="T810" t="s">
        <v>235</v>
      </c>
      <c r="U810" t="s">
        <v>5072</v>
      </c>
      <c r="V810">
        <v>2</v>
      </c>
      <c r="W810" t="s">
        <v>1245</v>
      </c>
      <c r="X810" t="s">
        <v>109</v>
      </c>
      <c r="Y810" t="s">
        <v>109</v>
      </c>
      <c r="Z810" s="77" t="s">
        <v>239</v>
      </c>
      <c r="AA810" s="79">
        <v>972</v>
      </c>
      <c r="AB810" s="79" t="s">
        <v>237</v>
      </c>
      <c r="AC810" t="s">
        <v>118</v>
      </c>
      <c r="AD810" s="77" t="s">
        <v>118</v>
      </c>
      <c r="AE810" t="s">
        <v>118</v>
      </c>
      <c r="AF810" t="s">
        <v>118</v>
      </c>
      <c r="AG810" t="s">
        <v>2440</v>
      </c>
      <c r="AH810" t="s">
        <v>118</v>
      </c>
      <c r="AI810" t="s">
        <v>2441</v>
      </c>
    </row>
    <row r="811" spans="1:35">
      <c r="A811">
        <v>1150</v>
      </c>
      <c r="B811" t="s">
        <v>648</v>
      </c>
      <c r="C811">
        <v>144161838</v>
      </c>
      <c r="D811">
        <v>144161839</v>
      </c>
      <c r="E811" t="s">
        <v>8652</v>
      </c>
      <c r="F811" t="s">
        <v>243</v>
      </c>
      <c r="G811" s="77" t="s">
        <v>261</v>
      </c>
      <c r="H811" t="s">
        <v>8653</v>
      </c>
      <c r="I811" t="s">
        <v>3286</v>
      </c>
      <c r="J811" t="s">
        <v>8654</v>
      </c>
      <c r="K811" t="s">
        <v>8655</v>
      </c>
      <c r="L811" t="s">
        <v>8656</v>
      </c>
      <c r="M811" t="s">
        <v>8657</v>
      </c>
      <c r="N811" t="s">
        <v>828</v>
      </c>
      <c r="O811" t="s">
        <v>8658</v>
      </c>
      <c r="P811" t="s">
        <v>8659</v>
      </c>
      <c r="Q811" t="s">
        <v>8660</v>
      </c>
      <c r="R811" s="77" t="s">
        <v>8661</v>
      </c>
      <c r="S811">
        <v>223</v>
      </c>
      <c r="T811" t="s">
        <v>520</v>
      </c>
      <c r="U811" t="s">
        <v>5072</v>
      </c>
      <c r="V811">
        <v>100</v>
      </c>
      <c r="W811" t="s">
        <v>363</v>
      </c>
      <c r="X811" t="s">
        <v>109</v>
      </c>
      <c r="Y811" t="s">
        <v>109</v>
      </c>
      <c r="Z811" s="77" t="s">
        <v>239</v>
      </c>
      <c r="AA811" s="79">
        <v>1149</v>
      </c>
      <c r="AB811" s="79" t="s">
        <v>237</v>
      </c>
      <c r="AC811" t="s">
        <v>118</v>
      </c>
      <c r="AD811" s="77" t="s">
        <v>118</v>
      </c>
      <c r="AE811" t="s">
        <v>118</v>
      </c>
      <c r="AF811" t="s">
        <v>118</v>
      </c>
      <c r="AG811" t="s">
        <v>118</v>
      </c>
      <c r="AH811" t="s">
        <v>118</v>
      </c>
      <c r="AI811" t="s">
        <v>118</v>
      </c>
    </row>
    <row r="812" spans="1:35">
      <c r="A812">
        <v>1152</v>
      </c>
      <c r="B812" t="s">
        <v>151</v>
      </c>
      <c r="C812">
        <v>74904709</v>
      </c>
      <c r="D812">
        <v>74904710</v>
      </c>
      <c r="E812" t="s">
        <v>8662</v>
      </c>
      <c r="F812" t="s">
        <v>243</v>
      </c>
      <c r="G812" s="77" t="s">
        <v>222</v>
      </c>
      <c r="H812" t="s">
        <v>8663</v>
      </c>
      <c r="I812" t="s">
        <v>8664</v>
      </c>
      <c r="J812" t="s">
        <v>8665</v>
      </c>
      <c r="K812" t="s">
        <v>7981</v>
      </c>
      <c r="L812" t="s">
        <v>5841</v>
      </c>
      <c r="M812" t="s">
        <v>790</v>
      </c>
      <c r="N812" t="s">
        <v>7248</v>
      </c>
      <c r="O812" t="s">
        <v>2268</v>
      </c>
      <c r="P812" t="s">
        <v>7569</v>
      </c>
      <c r="Q812" t="s">
        <v>8666</v>
      </c>
      <c r="R812" s="77" t="s">
        <v>8667</v>
      </c>
      <c r="S812">
        <v>222</v>
      </c>
      <c r="T812" t="s">
        <v>520</v>
      </c>
      <c r="U812" t="s">
        <v>5072</v>
      </c>
      <c r="V812">
        <v>4</v>
      </c>
      <c r="W812" t="s">
        <v>643</v>
      </c>
      <c r="X812" t="s">
        <v>109</v>
      </c>
      <c r="Y812" t="s">
        <v>109</v>
      </c>
      <c r="Z812" s="77" t="s">
        <v>257</v>
      </c>
      <c r="AA812" s="79">
        <v>245</v>
      </c>
      <c r="AB812" s="79" t="s">
        <v>237</v>
      </c>
      <c r="AC812" t="s">
        <v>118</v>
      </c>
      <c r="AD812" s="77" t="s">
        <v>118</v>
      </c>
      <c r="AE812" t="s">
        <v>118</v>
      </c>
      <c r="AF812" t="s">
        <v>118</v>
      </c>
      <c r="AG812" t="s">
        <v>118</v>
      </c>
      <c r="AH812" t="s">
        <v>118</v>
      </c>
      <c r="AI812" t="s">
        <v>118</v>
      </c>
    </row>
    <row r="813" spans="1:35">
      <c r="A813">
        <v>1153</v>
      </c>
      <c r="B813" t="s">
        <v>74</v>
      </c>
      <c r="C813">
        <v>58590153</v>
      </c>
      <c r="D813">
        <v>58590154</v>
      </c>
      <c r="E813" t="s">
        <v>8668</v>
      </c>
      <c r="F813" t="s">
        <v>223</v>
      </c>
      <c r="G813" s="77" t="s">
        <v>261</v>
      </c>
      <c r="H813" t="s">
        <v>8669</v>
      </c>
      <c r="I813" t="s">
        <v>1700</v>
      </c>
      <c r="J813" t="s">
        <v>8670</v>
      </c>
      <c r="K813" t="s">
        <v>4155</v>
      </c>
      <c r="L813" t="s">
        <v>8671</v>
      </c>
      <c r="M813" t="s">
        <v>8672</v>
      </c>
      <c r="N813" t="s">
        <v>8673</v>
      </c>
      <c r="O813" t="s">
        <v>4348</v>
      </c>
      <c r="P813" t="s">
        <v>8674</v>
      </c>
      <c r="Q813" t="s">
        <v>2309</v>
      </c>
      <c r="R813" s="77" t="s">
        <v>8675</v>
      </c>
      <c r="S813">
        <v>222</v>
      </c>
      <c r="T813" t="s">
        <v>520</v>
      </c>
      <c r="U813" t="s">
        <v>5072</v>
      </c>
      <c r="V813">
        <v>2969</v>
      </c>
      <c r="W813" t="s">
        <v>391</v>
      </c>
      <c r="X813" t="s">
        <v>109</v>
      </c>
      <c r="Y813" t="s">
        <v>109</v>
      </c>
      <c r="Z813" s="77" t="s">
        <v>257</v>
      </c>
      <c r="AA813" s="79">
        <v>75</v>
      </c>
      <c r="AB813" s="79" t="s">
        <v>237</v>
      </c>
      <c r="AC813" t="s">
        <v>118</v>
      </c>
      <c r="AD813" s="77" t="s">
        <v>118</v>
      </c>
      <c r="AE813" t="s">
        <v>118</v>
      </c>
      <c r="AF813" t="s">
        <v>118</v>
      </c>
      <c r="AG813" t="s">
        <v>118</v>
      </c>
      <c r="AH813" t="s">
        <v>118</v>
      </c>
      <c r="AI813" t="s">
        <v>118</v>
      </c>
    </row>
    <row r="814" spans="1:35">
      <c r="A814">
        <v>1154</v>
      </c>
      <c r="B814" t="s">
        <v>766</v>
      </c>
      <c r="C814">
        <v>40437852</v>
      </c>
      <c r="D814">
        <v>40437853</v>
      </c>
      <c r="E814" t="s">
        <v>8676</v>
      </c>
      <c r="F814" t="s">
        <v>222</v>
      </c>
      <c r="G814" s="77" t="s">
        <v>261</v>
      </c>
      <c r="H814" t="s">
        <v>6606</v>
      </c>
      <c r="I814" t="s">
        <v>8677</v>
      </c>
      <c r="J814" t="s">
        <v>8678</v>
      </c>
      <c r="K814" t="s">
        <v>2484</v>
      </c>
      <c r="L814" t="s">
        <v>8679</v>
      </c>
      <c r="M814" t="s">
        <v>8680</v>
      </c>
      <c r="N814" t="s">
        <v>8681</v>
      </c>
      <c r="O814" t="s">
        <v>8682</v>
      </c>
      <c r="P814" t="s">
        <v>2701</v>
      </c>
      <c r="Q814" t="s">
        <v>8683</v>
      </c>
      <c r="R814" s="77" t="s">
        <v>8684</v>
      </c>
      <c r="S814">
        <v>221</v>
      </c>
      <c r="T814" t="s">
        <v>68</v>
      </c>
      <c r="U814" t="s">
        <v>5072</v>
      </c>
      <c r="V814">
        <v>1019</v>
      </c>
      <c r="W814" t="s">
        <v>238</v>
      </c>
      <c r="X814" t="s">
        <v>109</v>
      </c>
      <c r="Y814" t="s">
        <v>109</v>
      </c>
      <c r="Z814" s="77" t="s">
        <v>239</v>
      </c>
      <c r="AA814" s="79">
        <v>191</v>
      </c>
      <c r="AB814" s="79" t="s">
        <v>237</v>
      </c>
      <c r="AC814" t="s">
        <v>118</v>
      </c>
      <c r="AD814" s="77" t="s">
        <v>118</v>
      </c>
      <c r="AE814" t="s">
        <v>118</v>
      </c>
      <c r="AF814" t="s">
        <v>118</v>
      </c>
      <c r="AG814" t="s">
        <v>8685</v>
      </c>
      <c r="AH814" t="s">
        <v>118</v>
      </c>
      <c r="AI814" t="s">
        <v>8686</v>
      </c>
    </row>
    <row r="815" spans="1:35">
      <c r="A815">
        <v>1155</v>
      </c>
      <c r="B815" t="s">
        <v>220</v>
      </c>
      <c r="C815">
        <v>74076920</v>
      </c>
      <c r="D815">
        <v>74076921</v>
      </c>
      <c r="E815" t="s">
        <v>8687</v>
      </c>
      <c r="F815" t="s">
        <v>243</v>
      </c>
      <c r="G815" s="77" t="s">
        <v>223</v>
      </c>
      <c r="H815" t="s">
        <v>2910</v>
      </c>
      <c r="I815" t="s">
        <v>3699</v>
      </c>
      <c r="J815" t="s">
        <v>7253</v>
      </c>
      <c r="K815" t="s">
        <v>7284</v>
      </c>
      <c r="L815" t="s">
        <v>3981</v>
      </c>
      <c r="M815" t="s">
        <v>2743</v>
      </c>
      <c r="N815" t="s">
        <v>8688</v>
      </c>
      <c r="O815" t="s">
        <v>8689</v>
      </c>
      <c r="P815" t="s">
        <v>4353</v>
      </c>
      <c r="Q815" t="s">
        <v>7979</v>
      </c>
      <c r="R815" s="77" t="s">
        <v>8690</v>
      </c>
      <c r="S815">
        <v>220</v>
      </c>
      <c r="T815" t="s">
        <v>520</v>
      </c>
      <c r="U815" t="s">
        <v>5062</v>
      </c>
      <c r="V815">
        <v>12399</v>
      </c>
      <c r="W815" t="s">
        <v>643</v>
      </c>
      <c r="X815" t="s">
        <v>109</v>
      </c>
      <c r="Y815" t="s">
        <v>109</v>
      </c>
      <c r="Z815" s="77" t="s">
        <v>239</v>
      </c>
      <c r="AA815" s="79">
        <v>603</v>
      </c>
      <c r="AB815" s="79" t="s">
        <v>237</v>
      </c>
      <c r="AC815" t="s">
        <v>118</v>
      </c>
      <c r="AD815" s="77" t="s">
        <v>118</v>
      </c>
      <c r="AE815" t="s">
        <v>118</v>
      </c>
      <c r="AF815" t="s">
        <v>118</v>
      </c>
      <c r="AG815" t="s">
        <v>118</v>
      </c>
      <c r="AH815" t="s">
        <v>118</v>
      </c>
      <c r="AI815" t="s">
        <v>118</v>
      </c>
    </row>
    <row r="816" spans="1:35">
      <c r="A816">
        <v>1156</v>
      </c>
      <c r="B816" t="s">
        <v>220</v>
      </c>
      <c r="C816">
        <v>73983899</v>
      </c>
      <c r="D816">
        <v>73983900</v>
      </c>
      <c r="E816" t="s">
        <v>8691</v>
      </c>
      <c r="F816" t="s">
        <v>222</v>
      </c>
      <c r="G816" s="77" t="s">
        <v>243</v>
      </c>
      <c r="H816" t="s">
        <v>4350</v>
      </c>
      <c r="I816" t="s">
        <v>3801</v>
      </c>
      <c r="J816" t="s">
        <v>8692</v>
      </c>
      <c r="K816" t="s">
        <v>8693</v>
      </c>
      <c r="L816" t="s">
        <v>8694</v>
      </c>
      <c r="M816" t="s">
        <v>3907</v>
      </c>
      <c r="N816" t="s">
        <v>8695</v>
      </c>
      <c r="O816" t="s">
        <v>6755</v>
      </c>
      <c r="P816" t="s">
        <v>8696</v>
      </c>
      <c r="Q816" t="s">
        <v>8697</v>
      </c>
      <c r="R816" s="77" t="s">
        <v>8698</v>
      </c>
      <c r="S816">
        <v>219</v>
      </c>
      <c r="T816" t="s">
        <v>520</v>
      </c>
      <c r="U816" t="s">
        <v>5072</v>
      </c>
      <c r="V816">
        <v>20020</v>
      </c>
      <c r="W816" t="s">
        <v>661</v>
      </c>
      <c r="X816" t="s">
        <v>109</v>
      </c>
      <c r="Y816" t="s">
        <v>109</v>
      </c>
      <c r="Z816" s="77" t="s">
        <v>257</v>
      </c>
      <c r="AA816" s="79">
        <v>1231</v>
      </c>
      <c r="AB816" s="79" t="s">
        <v>237</v>
      </c>
      <c r="AC816" t="s">
        <v>118</v>
      </c>
      <c r="AD816" s="77" t="s">
        <v>118</v>
      </c>
      <c r="AE816" t="s">
        <v>118</v>
      </c>
      <c r="AF816" t="s">
        <v>118</v>
      </c>
      <c r="AG816" t="s">
        <v>118</v>
      </c>
      <c r="AH816" t="s">
        <v>118</v>
      </c>
      <c r="AI816" t="s">
        <v>118</v>
      </c>
    </row>
    <row r="817" spans="1:35">
      <c r="A817">
        <v>1157</v>
      </c>
      <c r="B817" t="s">
        <v>143</v>
      </c>
      <c r="C817">
        <v>65638424</v>
      </c>
      <c r="D817">
        <v>65638425</v>
      </c>
      <c r="E817" t="s">
        <v>8699</v>
      </c>
      <c r="F817" t="s">
        <v>223</v>
      </c>
      <c r="G817" s="77" t="s">
        <v>261</v>
      </c>
      <c r="H817" t="s">
        <v>8700</v>
      </c>
      <c r="I817" t="s">
        <v>7201</v>
      </c>
      <c r="J817" t="s">
        <v>8701</v>
      </c>
      <c r="K817" t="s">
        <v>8702</v>
      </c>
      <c r="L817" t="s">
        <v>8703</v>
      </c>
      <c r="M817" t="s">
        <v>8704</v>
      </c>
      <c r="N817" t="s">
        <v>8705</v>
      </c>
      <c r="O817" t="s">
        <v>8706</v>
      </c>
      <c r="P817" t="s">
        <v>8707</v>
      </c>
      <c r="Q817" t="s">
        <v>5135</v>
      </c>
      <c r="R817" s="77" t="s">
        <v>8708</v>
      </c>
      <c r="S817">
        <v>218</v>
      </c>
      <c r="T817" t="s">
        <v>520</v>
      </c>
      <c r="U817" t="s">
        <v>5062</v>
      </c>
      <c r="V817">
        <v>395</v>
      </c>
      <c r="W817" t="s">
        <v>391</v>
      </c>
      <c r="X817" t="s">
        <v>109</v>
      </c>
      <c r="Y817" t="s">
        <v>109</v>
      </c>
      <c r="Z817" s="77" t="s">
        <v>257</v>
      </c>
      <c r="AA817" s="79">
        <v>679</v>
      </c>
      <c r="AB817" s="79" t="s">
        <v>237</v>
      </c>
      <c r="AC817" t="s">
        <v>118</v>
      </c>
      <c r="AD817" s="77" t="s">
        <v>118</v>
      </c>
      <c r="AE817" t="s">
        <v>118</v>
      </c>
      <c r="AF817" t="s">
        <v>118</v>
      </c>
      <c r="AG817" t="s">
        <v>118</v>
      </c>
      <c r="AH817" t="s">
        <v>118</v>
      </c>
      <c r="AI817" t="s">
        <v>118</v>
      </c>
    </row>
    <row r="818" spans="1:35">
      <c r="A818">
        <v>1158</v>
      </c>
      <c r="B818" t="s">
        <v>155</v>
      </c>
      <c r="C818">
        <v>136378820</v>
      </c>
      <c r="D818">
        <v>136378821</v>
      </c>
      <c r="E818" t="s">
        <v>8709</v>
      </c>
      <c r="F818" t="s">
        <v>222</v>
      </c>
      <c r="G818" s="77" t="s">
        <v>243</v>
      </c>
      <c r="H818" t="s">
        <v>8209</v>
      </c>
      <c r="I818" t="s">
        <v>4035</v>
      </c>
      <c r="J818" t="s">
        <v>7436</v>
      </c>
      <c r="K818" t="s">
        <v>8710</v>
      </c>
      <c r="L818" t="s">
        <v>2550</v>
      </c>
      <c r="M818" t="s">
        <v>3628</v>
      </c>
      <c r="N818" t="s">
        <v>3420</v>
      </c>
      <c r="O818" t="s">
        <v>8587</v>
      </c>
      <c r="P818" t="s">
        <v>8711</v>
      </c>
      <c r="Q818" t="s">
        <v>8712</v>
      </c>
      <c r="R818" s="77" t="s">
        <v>8713</v>
      </c>
      <c r="S818">
        <v>217</v>
      </c>
      <c r="T818" t="s">
        <v>520</v>
      </c>
      <c r="U818" t="s">
        <v>5072</v>
      </c>
      <c r="V818">
        <v>12</v>
      </c>
      <c r="W818" t="s">
        <v>521</v>
      </c>
      <c r="X818" t="s">
        <v>109</v>
      </c>
      <c r="Y818" t="s">
        <v>109</v>
      </c>
      <c r="Z818" s="77" t="s">
        <v>257</v>
      </c>
      <c r="AA818" s="79">
        <v>974</v>
      </c>
      <c r="AB818" s="79" t="s">
        <v>237</v>
      </c>
      <c r="AC818" t="s">
        <v>118</v>
      </c>
      <c r="AD818" s="77" t="s">
        <v>118</v>
      </c>
      <c r="AE818" t="s">
        <v>118</v>
      </c>
      <c r="AF818" t="s">
        <v>118</v>
      </c>
      <c r="AG818" t="s">
        <v>118</v>
      </c>
      <c r="AH818" t="s">
        <v>118</v>
      </c>
      <c r="AI818" t="s">
        <v>118</v>
      </c>
    </row>
    <row r="819" spans="1:35">
      <c r="A819">
        <v>1159</v>
      </c>
      <c r="B819" t="s">
        <v>143</v>
      </c>
      <c r="C819">
        <v>78908058</v>
      </c>
      <c r="D819">
        <v>78908059</v>
      </c>
      <c r="E819" t="s">
        <v>8714</v>
      </c>
      <c r="F819" t="s">
        <v>243</v>
      </c>
      <c r="G819" s="77" t="s">
        <v>222</v>
      </c>
      <c r="H819" t="s">
        <v>3577</v>
      </c>
      <c r="I819" t="s">
        <v>8715</v>
      </c>
      <c r="J819" t="s">
        <v>8716</v>
      </c>
      <c r="K819" t="s">
        <v>8717</v>
      </c>
      <c r="L819" t="s">
        <v>1141</v>
      </c>
      <c r="M819" t="s">
        <v>1700</v>
      </c>
      <c r="N819" t="s">
        <v>5349</v>
      </c>
      <c r="O819" t="s">
        <v>8718</v>
      </c>
      <c r="P819" t="s">
        <v>8719</v>
      </c>
      <c r="Q819" t="s">
        <v>6320</v>
      </c>
      <c r="R819" s="77" t="s">
        <v>8720</v>
      </c>
      <c r="S819">
        <v>216</v>
      </c>
      <c r="T819" t="s">
        <v>520</v>
      </c>
      <c r="U819" t="s">
        <v>5072</v>
      </c>
      <c r="V819">
        <v>726</v>
      </c>
      <c r="W819" t="s">
        <v>363</v>
      </c>
      <c r="X819" t="s">
        <v>109</v>
      </c>
      <c r="Y819" t="s">
        <v>109</v>
      </c>
      <c r="Z819" s="77" t="s">
        <v>257</v>
      </c>
      <c r="AA819" s="79">
        <v>527</v>
      </c>
      <c r="AB819" s="79" t="s">
        <v>237</v>
      </c>
      <c r="AC819" t="s">
        <v>118</v>
      </c>
      <c r="AD819" s="77" t="s">
        <v>118</v>
      </c>
      <c r="AE819" t="s">
        <v>118</v>
      </c>
      <c r="AF819" t="s">
        <v>118</v>
      </c>
      <c r="AG819" t="s">
        <v>118</v>
      </c>
      <c r="AH819" t="s">
        <v>118</v>
      </c>
      <c r="AI819" t="s">
        <v>118</v>
      </c>
    </row>
    <row r="820" spans="1:35">
      <c r="A820">
        <v>1160</v>
      </c>
      <c r="B820" t="s">
        <v>220</v>
      </c>
      <c r="C820">
        <v>74076919</v>
      </c>
      <c r="D820">
        <v>74076920</v>
      </c>
      <c r="E820" t="s">
        <v>8721</v>
      </c>
      <c r="F820" t="s">
        <v>261</v>
      </c>
      <c r="G820" s="77" t="s">
        <v>223</v>
      </c>
      <c r="H820" t="s">
        <v>252</v>
      </c>
      <c r="I820" t="s">
        <v>5466</v>
      </c>
      <c r="J820" t="s">
        <v>2404</v>
      </c>
      <c r="K820" t="s">
        <v>8722</v>
      </c>
      <c r="L820" t="s">
        <v>2547</v>
      </c>
      <c r="M820" t="s">
        <v>6320</v>
      </c>
      <c r="N820" t="s">
        <v>8723</v>
      </c>
      <c r="O820" t="s">
        <v>6475</v>
      </c>
      <c r="P820" t="s">
        <v>4935</v>
      </c>
      <c r="Q820" t="s">
        <v>1440</v>
      </c>
      <c r="R820" s="77" t="s">
        <v>8724</v>
      </c>
      <c r="S820">
        <v>216</v>
      </c>
      <c r="T820" t="s">
        <v>520</v>
      </c>
      <c r="U820" t="s">
        <v>5062</v>
      </c>
      <c r="V820">
        <v>12400</v>
      </c>
      <c r="W820" t="s">
        <v>1337</v>
      </c>
      <c r="X820" t="s">
        <v>109</v>
      </c>
      <c r="Y820" t="s">
        <v>109</v>
      </c>
      <c r="Z820" s="77" t="s">
        <v>257</v>
      </c>
      <c r="AA820" s="79">
        <v>852</v>
      </c>
      <c r="AB820" s="79" t="s">
        <v>237</v>
      </c>
      <c r="AC820" t="s">
        <v>118</v>
      </c>
      <c r="AD820" s="77" t="s">
        <v>118</v>
      </c>
      <c r="AE820" t="s">
        <v>118</v>
      </c>
      <c r="AF820" t="s">
        <v>118</v>
      </c>
      <c r="AG820" t="s">
        <v>118</v>
      </c>
      <c r="AH820" t="s">
        <v>118</v>
      </c>
      <c r="AI820" t="s">
        <v>118</v>
      </c>
    </row>
    <row r="821" spans="1:35">
      <c r="A821">
        <v>1161</v>
      </c>
      <c r="B821" t="s">
        <v>116</v>
      </c>
      <c r="C821">
        <v>104322737</v>
      </c>
      <c r="D821">
        <v>104322738</v>
      </c>
      <c r="E821" t="s">
        <v>8725</v>
      </c>
      <c r="F821" t="s">
        <v>243</v>
      </c>
      <c r="G821" s="77" t="s">
        <v>223</v>
      </c>
      <c r="H821" t="s">
        <v>8726</v>
      </c>
      <c r="I821" t="s">
        <v>8727</v>
      </c>
      <c r="J821" t="s">
        <v>8728</v>
      </c>
      <c r="K821" t="s">
        <v>8729</v>
      </c>
      <c r="L821" t="s">
        <v>8730</v>
      </c>
      <c r="M821" t="s">
        <v>3517</v>
      </c>
      <c r="N821" t="s">
        <v>8731</v>
      </c>
      <c r="O821" t="s">
        <v>4677</v>
      </c>
      <c r="P821" t="s">
        <v>8732</v>
      </c>
      <c r="Q821" t="s">
        <v>8733</v>
      </c>
      <c r="R821" s="77" t="s">
        <v>8734</v>
      </c>
      <c r="S821">
        <v>214</v>
      </c>
      <c r="T821" t="s">
        <v>520</v>
      </c>
      <c r="U821" t="s">
        <v>5072</v>
      </c>
      <c r="V821">
        <v>1</v>
      </c>
      <c r="W821" t="s">
        <v>1245</v>
      </c>
      <c r="X821" t="s">
        <v>109</v>
      </c>
      <c r="Y821" t="s">
        <v>109</v>
      </c>
      <c r="Z821" s="77" t="s">
        <v>239</v>
      </c>
      <c r="AA821" s="79">
        <v>24</v>
      </c>
      <c r="AB821" s="79" t="s">
        <v>237</v>
      </c>
      <c r="AC821" t="s">
        <v>118</v>
      </c>
      <c r="AD821" s="77" t="s">
        <v>118</v>
      </c>
      <c r="AE821" t="s">
        <v>118</v>
      </c>
      <c r="AF821" t="s">
        <v>118</v>
      </c>
      <c r="AG821" t="s">
        <v>6992</v>
      </c>
      <c r="AH821" t="s">
        <v>118</v>
      </c>
      <c r="AI821" t="s">
        <v>6993</v>
      </c>
    </row>
    <row r="822" spans="1:35">
      <c r="A822">
        <v>1162</v>
      </c>
      <c r="B822" t="s">
        <v>143</v>
      </c>
      <c r="C822">
        <v>69647655</v>
      </c>
      <c r="D822">
        <v>69647656</v>
      </c>
      <c r="E822" t="s">
        <v>8735</v>
      </c>
      <c r="F822" t="s">
        <v>222</v>
      </c>
      <c r="G822" s="77" t="s">
        <v>223</v>
      </c>
      <c r="H822" t="s">
        <v>8736</v>
      </c>
      <c r="I822" t="s">
        <v>8737</v>
      </c>
      <c r="J822" t="s">
        <v>829</v>
      </c>
      <c r="K822" t="s">
        <v>7743</v>
      </c>
      <c r="L822" t="s">
        <v>7188</v>
      </c>
      <c r="M822" t="s">
        <v>8085</v>
      </c>
      <c r="N822" t="s">
        <v>1015</v>
      </c>
      <c r="O822" t="s">
        <v>8738</v>
      </c>
      <c r="P822" t="s">
        <v>5382</v>
      </c>
      <c r="Q822" t="s">
        <v>8739</v>
      </c>
      <c r="R822" s="77" t="s">
        <v>8740</v>
      </c>
      <c r="S822">
        <v>211</v>
      </c>
      <c r="T822" t="s">
        <v>520</v>
      </c>
      <c r="U822" t="s">
        <v>5072</v>
      </c>
      <c r="V822">
        <v>12932</v>
      </c>
      <c r="W822" t="s">
        <v>521</v>
      </c>
      <c r="X822" t="s">
        <v>109</v>
      </c>
      <c r="Y822" t="s">
        <v>109</v>
      </c>
      <c r="Z822" s="77" t="s">
        <v>239</v>
      </c>
      <c r="AA822" s="79">
        <v>95</v>
      </c>
      <c r="AB822" s="79" t="s">
        <v>237</v>
      </c>
      <c r="AC822" t="s">
        <v>118</v>
      </c>
      <c r="AD822" s="77" t="s">
        <v>118</v>
      </c>
      <c r="AE822" t="s">
        <v>118</v>
      </c>
      <c r="AF822" t="s">
        <v>118</v>
      </c>
      <c r="AG822" t="s">
        <v>8741</v>
      </c>
      <c r="AH822" t="s">
        <v>118</v>
      </c>
      <c r="AI822" t="s">
        <v>8742</v>
      </c>
    </row>
    <row r="823" spans="1:35">
      <c r="A823">
        <v>1163</v>
      </c>
      <c r="B823" t="s">
        <v>143</v>
      </c>
      <c r="C823">
        <v>78908057</v>
      </c>
      <c r="D823">
        <v>78908058</v>
      </c>
      <c r="E823" t="s">
        <v>8743</v>
      </c>
      <c r="F823" t="s">
        <v>261</v>
      </c>
      <c r="G823" s="77" t="s">
        <v>223</v>
      </c>
      <c r="H823" t="s">
        <v>8744</v>
      </c>
      <c r="I823" t="s">
        <v>8745</v>
      </c>
      <c r="J823" t="s">
        <v>8746</v>
      </c>
      <c r="K823" t="s">
        <v>6171</v>
      </c>
      <c r="L823" t="s">
        <v>5984</v>
      </c>
      <c r="M823" t="s">
        <v>8747</v>
      </c>
      <c r="N823" t="s">
        <v>1642</v>
      </c>
      <c r="O823" t="s">
        <v>4594</v>
      </c>
      <c r="P823" t="s">
        <v>856</v>
      </c>
      <c r="Q823" t="s">
        <v>7473</v>
      </c>
      <c r="R823" s="77" t="s">
        <v>8748</v>
      </c>
      <c r="S823">
        <v>210</v>
      </c>
      <c r="T823" t="s">
        <v>520</v>
      </c>
      <c r="U823" t="s">
        <v>5072</v>
      </c>
      <c r="V823">
        <v>725</v>
      </c>
      <c r="W823" t="s">
        <v>1337</v>
      </c>
      <c r="X823" t="s">
        <v>109</v>
      </c>
      <c r="Y823" t="s">
        <v>109</v>
      </c>
      <c r="Z823" s="77" t="s">
        <v>257</v>
      </c>
      <c r="AA823" s="79">
        <v>684</v>
      </c>
      <c r="AB823" s="79" t="s">
        <v>237</v>
      </c>
      <c r="AC823" t="s">
        <v>118</v>
      </c>
      <c r="AD823" s="77" t="s">
        <v>118</v>
      </c>
      <c r="AE823" t="s">
        <v>118</v>
      </c>
      <c r="AF823" t="s">
        <v>118</v>
      </c>
      <c r="AG823" t="s">
        <v>118</v>
      </c>
      <c r="AH823" t="s">
        <v>118</v>
      </c>
      <c r="AI823" t="s">
        <v>118</v>
      </c>
    </row>
    <row r="824" spans="1:35">
      <c r="A824">
        <v>1165</v>
      </c>
      <c r="B824" t="s">
        <v>182</v>
      </c>
      <c r="C824">
        <v>70693552</v>
      </c>
      <c r="D824">
        <v>70693553</v>
      </c>
      <c r="E824" t="s">
        <v>8749</v>
      </c>
      <c r="F824" t="s">
        <v>223</v>
      </c>
      <c r="G824" s="77" t="s">
        <v>243</v>
      </c>
      <c r="H824" t="s">
        <v>8750</v>
      </c>
      <c r="I824" t="s">
        <v>8751</v>
      </c>
      <c r="J824" t="s">
        <v>8752</v>
      </c>
      <c r="K824" t="s">
        <v>8753</v>
      </c>
      <c r="L824" t="s">
        <v>8754</v>
      </c>
      <c r="M824" t="s">
        <v>8755</v>
      </c>
      <c r="N824" t="s">
        <v>8756</v>
      </c>
      <c r="O824" t="s">
        <v>6565</v>
      </c>
      <c r="P824" t="s">
        <v>8757</v>
      </c>
      <c r="Q824" t="s">
        <v>8758</v>
      </c>
      <c r="R824" s="77" t="s">
        <v>8648</v>
      </c>
      <c r="S824">
        <v>209</v>
      </c>
      <c r="T824" t="s">
        <v>1838</v>
      </c>
      <c r="U824" t="s">
        <v>5072</v>
      </c>
      <c r="V824">
        <v>24</v>
      </c>
      <c r="W824" t="s">
        <v>391</v>
      </c>
      <c r="X824" t="s">
        <v>109</v>
      </c>
      <c r="Y824" t="s">
        <v>109</v>
      </c>
      <c r="Z824" s="77" t="s">
        <v>239</v>
      </c>
      <c r="AA824" s="79">
        <v>937</v>
      </c>
      <c r="AB824" s="79" t="s">
        <v>237</v>
      </c>
      <c r="AC824" t="s">
        <v>118</v>
      </c>
      <c r="AD824" s="77" t="s">
        <v>118</v>
      </c>
      <c r="AE824" t="s">
        <v>118</v>
      </c>
      <c r="AF824" t="s">
        <v>118</v>
      </c>
      <c r="AG824" t="s">
        <v>118</v>
      </c>
      <c r="AH824" t="s">
        <v>118</v>
      </c>
      <c r="AI824" t="s">
        <v>8759</v>
      </c>
    </row>
    <row r="825" spans="1:35">
      <c r="A825">
        <v>1166</v>
      </c>
      <c r="B825" t="s">
        <v>155</v>
      </c>
      <c r="C825">
        <v>138174233</v>
      </c>
      <c r="D825">
        <v>138174234</v>
      </c>
      <c r="E825" t="s">
        <v>8760</v>
      </c>
      <c r="F825" t="s">
        <v>261</v>
      </c>
      <c r="G825" s="77" t="s">
        <v>223</v>
      </c>
      <c r="H825" t="s">
        <v>8761</v>
      </c>
      <c r="I825" t="s">
        <v>8762</v>
      </c>
      <c r="J825" t="s">
        <v>8763</v>
      </c>
      <c r="K825" t="s">
        <v>8764</v>
      </c>
      <c r="L825" t="s">
        <v>2771</v>
      </c>
      <c r="M825" t="s">
        <v>7385</v>
      </c>
      <c r="N825" t="s">
        <v>4154</v>
      </c>
      <c r="O825" t="s">
        <v>8765</v>
      </c>
      <c r="P825" t="s">
        <v>8636</v>
      </c>
      <c r="Q825" t="s">
        <v>8766</v>
      </c>
      <c r="R825" s="77" t="s">
        <v>8767</v>
      </c>
      <c r="S825">
        <v>209</v>
      </c>
      <c r="T825" t="s">
        <v>273</v>
      </c>
      <c r="U825" t="s">
        <v>5072</v>
      </c>
      <c r="V825">
        <v>18</v>
      </c>
      <c r="W825" t="s">
        <v>4686</v>
      </c>
      <c r="X825" t="s">
        <v>109</v>
      </c>
      <c r="Y825" t="s">
        <v>109</v>
      </c>
      <c r="Z825" s="77" t="s">
        <v>257</v>
      </c>
      <c r="AA825" s="79">
        <v>1154</v>
      </c>
      <c r="AB825" s="79" t="s">
        <v>237</v>
      </c>
      <c r="AC825" t="s">
        <v>118</v>
      </c>
      <c r="AD825" s="77" t="s">
        <v>118</v>
      </c>
      <c r="AE825" t="s">
        <v>118</v>
      </c>
      <c r="AF825" t="s">
        <v>118</v>
      </c>
      <c r="AG825" t="s">
        <v>118</v>
      </c>
      <c r="AH825" t="s">
        <v>118</v>
      </c>
      <c r="AI825" t="s">
        <v>118</v>
      </c>
    </row>
    <row r="826" spans="1:35">
      <c r="A826">
        <v>1167</v>
      </c>
      <c r="B826" t="s">
        <v>116</v>
      </c>
      <c r="C826">
        <v>15348357</v>
      </c>
      <c r="D826">
        <v>15348358</v>
      </c>
      <c r="E826" t="s">
        <v>8768</v>
      </c>
      <c r="F826" t="s">
        <v>222</v>
      </c>
      <c r="G826" s="77" t="s">
        <v>223</v>
      </c>
      <c r="H826" t="s">
        <v>8769</v>
      </c>
      <c r="I826" t="s">
        <v>356</v>
      </c>
      <c r="J826" t="s">
        <v>8770</v>
      </c>
      <c r="K826" t="s">
        <v>7246</v>
      </c>
      <c r="L826" t="s">
        <v>7390</v>
      </c>
      <c r="M826" t="s">
        <v>8771</v>
      </c>
      <c r="N826" t="s">
        <v>5668</v>
      </c>
      <c r="O826" t="s">
        <v>3121</v>
      </c>
      <c r="P826" t="s">
        <v>6892</v>
      </c>
      <c r="Q826" t="s">
        <v>8772</v>
      </c>
      <c r="R826" s="77" t="s">
        <v>8773</v>
      </c>
      <c r="S826">
        <v>208</v>
      </c>
      <c r="T826" t="s">
        <v>520</v>
      </c>
      <c r="U826" t="s">
        <v>5072</v>
      </c>
      <c r="V826">
        <v>5951</v>
      </c>
      <c r="W826" t="s">
        <v>971</v>
      </c>
      <c r="X826" t="s">
        <v>109</v>
      </c>
      <c r="Y826" t="s">
        <v>109</v>
      </c>
      <c r="Z826" s="77" t="s">
        <v>239</v>
      </c>
      <c r="AA826" s="79">
        <v>206</v>
      </c>
      <c r="AB826" s="79" t="s">
        <v>237</v>
      </c>
      <c r="AC826" t="s">
        <v>118</v>
      </c>
      <c r="AD826" s="77" t="s">
        <v>118</v>
      </c>
      <c r="AE826" t="s">
        <v>118</v>
      </c>
      <c r="AF826" t="s">
        <v>118</v>
      </c>
      <c r="AG826" t="s">
        <v>118</v>
      </c>
      <c r="AH826" t="s">
        <v>118</v>
      </c>
      <c r="AI826" t="s">
        <v>118</v>
      </c>
    </row>
    <row r="827" spans="1:35">
      <c r="A827">
        <v>1169</v>
      </c>
      <c r="B827" t="s">
        <v>155</v>
      </c>
      <c r="C827">
        <v>41989502</v>
      </c>
      <c r="D827">
        <v>41989503</v>
      </c>
      <c r="E827" t="s">
        <v>8774</v>
      </c>
      <c r="F827" t="s">
        <v>261</v>
      </c>
      <c r="G827" s="77" t="s">
        <v>223</v>
      </c>
      <c r="H827" t="s">
        <v>8775</v>
      </c>
      <c r="I827" t="s">
        <v>8776</v>
      </c>
      <c r="J827" t="s">
        <v>5798</v>
      </c>
      <c r="K827" t="s">
        <v>4627</v>
      </c>
      <c r="L827" t="s">
        <v>8420</v>
      </c>
      <c r="M827" t="s">
        <v>6220</v>
      </c>
      <c r="N827" t="s">
        <v>8777</v>
      </c>
      <c r="O827" t="s">
        <v>762</v>
      </c>
      <c r="P827" t="s">
        <v>4794</v>
      </c>
      <c r="Q827" t="s">
        <v>5162</v>
      </c>
      <c r="R827" s="77" t="s">
        <v>8778</v>
      </c>
      <c r="S827">
        <v>206</v>
      </c>
      <c r="T827" t="s">
        <v>520</v>
      </c>
      <c r="U827" t="s">
        <v>5072</v>
      </c>
      <c r="V827">
        <v>21931</v>
      </c>
      <c r="W827" t="s">
        <v>1337</v>
      </c>
      <c r="X827" t="s">
        <v>109</v>
      </c>
      <c r="Y827" t="s">
        <v>109</v>
      </c>
      <c r="Z827" s="77" t="s">
        <v>257</v>
      </c>
      <c r="AA827" s="79">
        <v>1053</v>
      </c>
      <c r="AB827" s="79" t="s">
        <v>237</v>
      </c>
      <c r="AC827" t="s">
        <v>118</v>
      </c>
      <c r="AD827" s="77" t="s">
        <v>118</v>
      </c>
      <c r="AE827" t="s">
        <v>118</v>
      </c>
      <c r="AF827" t="s">
        <v>118</v>
      </c>
      <c r="AG827" t="s">
        <v>8779</v>
      </c>
      <c r="AH827" t="s">
        <v>118</v>
      </c>
      <c r="AI827" t="s">
        <v>8780</v>
      </c>
    </row>
    <row r="828" spans="1:35">
      <c r="A828">
        <v>1172</v>
      </c>
      <c r="B828" t="s">
        <v>143</v>
      </c>
      <c r="C828">
        <v>68986258</v>
      </c>
      <c r="D828">
        <v>68986259</v>
      </c>
      <c r="E828" t="s">
        <v>8781</v>
      </c>
      <c r="F828" t="s">
        <v>222</v>
      </c>
      <c r="G828" s="77" t="s">
        <v>243</v>
      </c>
      <c r="H828" t="s">
        <v>5564</v>
      </c>
      <c r="I828" t="s">
        <v>5567</v>
      </c>
      <c r="J828" t="s">
        <v>8782</v>
      </c>
      <c r="K828" t="s">
        <v>8783</v>
      </c>
      <c r="L828" t="s">
        <v>8784</v>
      </c>
      <c r="M828" t="s">
        <v>4924</v>
      </c>
      <c r="N828" t="s">
        <v>6426</v>
      </c>
      <c r="O828" t="s">
        <v>7294</v>
      </c>
      <c r="P828" t="s">
        <v>5149</v>
      </c>
      <c r="Q828" t="s">
        <v>8785</v>
      </c>
      <c r="R828" s="77" t="s">
        <v>8786</v>
      </c>
      <c r="S828">
        <v>204</v>
      </c>
      <c r="T828" t="s">
        <v>520</v>
      </c>
      <c r="U828" t="s">
        <v>5072</v>
      </c>
      <c r="V828">
        <v>2</v>
      </c>
      <c r="W828" t="s">
        <v>348</v>
      </c>
      <c r="X828" t="s">
        <v>109</v>
      </c>
      <c r="Y828" t="s">
        <v>109</v>
      </c>
      <c r="Z828" s="77" t="s">
        <v>257</v>
      </c>
      <c r="AA828" s="79">
        <v>167</v>
      </c>
      <c r="AB828" s="79" t="s">
        <v>237</v>
      </c>
      <c r="AC828" t="s">
        <v>118</v>
      </c>
      <c r="AD828" s="77" t="s">
        <v>118</v>
      </c>
      <c r="AE828" t="s">
        <v>118</v>
      </c>
      <c r="AF828" t="s">
        <v>118</v>
      </c>
      <c r="AG828" t="s">
        <v>7195</v>
      </c>
      <c r="AH828" t="s">
        <v>118</v>
      </c>
      <c r="AI828" t="s">
        <v>7196</v>
      </c>
    </row>
    <row r="829" spans="1:35">
      <c r="A829">
        <v>1173</v>
      </c>
      <c r="B829" t="s">
        <v>143</v>
      </c>
      <c r="C829">
        <v>104306119</v>
      </c>
      <c r="D829">
        <v>104306120</v>
      </c>
      <c r="E829" t="s">
        <v>8787</v>
      </c>
      <c r="F829" t="s">
        <v>223</v>
      </c>
      <c r="G829" s="77" t="s">
        <v>261</v>
      </c>
      <c r="H829" t="s">
        <v>8788</v>
      </c>
      <c r="I829" t="s">
        <v>7428</v>
      </c>
      <c r="J829" t="s">
        <v>7680</v>
      </c>
      <c r="K829" t="s">
        <v>8789</v>
      </c>
      <c r="L829" t="s">
        <v>4651</v>
      </c>
      <c r="M829" t="s">
        <v>8790</v>
      </c>
      <c r="N829" t="s">
        <v>3806</v>
      </c>
      <c r="O829" t="s">
        <v>4759</v>
      </c>
      <c r="P829" t="s">
        <v>8791</v>
      </c>
      <c r="Q829" t="s">
        <v>8754</v>
      </c>
      <c r="R829" s="77" t="s">
        <v>8792</v>
      </c>
      <c r="S829">
        <v>203</v>
      </c>
      <c r="T829" t="s">
        <v>1838</v>
      </c>
      <c r="U829" t="s">
        <v>5072</v>
      </c>
      <c r="V829">
        <v>2440</v>
      </c>
      <c r="W829" t="s">
        <v>391</v>
      </c>
      <c r="X829" t="s">
        <v>109</v>
      </c>
      <c r="Y829" t="s">
        <v>109</v>
      </c>
      <c r="Z829" s="77" t="s">
        <v>257</v>
      </c>
      <c r="AA829" s="79">
        <v>348</v>
      </c>
      <c r="AB829" s="79" t="s">
        <v>237</v>
      </c>
      <c r="AC829" t="s">
        <v>118</v>
      </c>
      <c r="AD829" s="77" t="s">
        <v>118</v>
      </c>
      <c r="AE829" t="s">
        <v>118</v>
      </c>
      <c r="AF829" t="s">
        <v>118</v>
      </c>
      <c r="AG829" t="s">
        <v>118</v>
      </c>
      <c r="AH829" t="s">
        <v>118</v>
      </c>
      <c r="AI829" t="s">
        <v>118</v>
      </c>
    </row>
    <row r="830" spans="1:35">
      <c r="A830">
        <v>1174</v>
      </c>
      <c r="B830" t="s">
        <v>73</v>
      </c>
      <c r="C830">
        <v>79179674</v>
      </c>
      <c r="D830">
        <v>79179675</v>
      </c>
      <c r="E830" t="s">
        <v>8793</v>
      </c>
      <c r="F830" t="s">
        <v>223</v>
      </c>
      <c r="G830" s="77" t="s">
        <v>261</v>
      </c>
      <c r="H830" t="s">
        <v>1096</v>
      </c>
      <c r="I830" t="s">
        <v>8794</v>
      </c>
      <c r="J830" t="s">
        <v>8795</v>
      </c>
      <c r="K830" t="s">
        <v>8796</v>
      </c>
      <c r="L830" t="s">
        <v>7132</v>
      </c>
      <c r="M830" t="s">
        <v>2063</v>
      </c>
      <c r="N830" t="s">
        <v>5803</v>
      </c>
      <c r="O830" t="s">
        <v>6557</v>
      </c>
      <c r="P830" t="s">
        <v>2422</v>
      </c>
      <c r="Q830" t="s">
        <v>3708</v>
      </c>
      <c r="R830" s="77" t="s">
        <v>8797</v>
      </c>
      <c r="S830">
        <v>203</v>
      </c>
      <c r="T830" t="s">
        <v>520</v>
      </c>
      <c r="U830" t="s">
        <v>5072</v>
      </c>
      <c r="V830">
        <v>760</v>
      </c>
      <c r="W830" t="s">
        <v>688</v>
      </c>
      <c r="X830" t="s">
        <v>109</v>
      </c>
      <c r="Y830" t="s">
        <v>109</v>
      </c>
      <c r="Z830" s="77" t="s">
        <v>257</v>
      </c>
      <c r="AA830" s="79">
        <v>800</v>
      </c>
      <c r="AB830" s="79" t="s">
        <v>237</v>
      </c>
      <c r="AC830" t="s">
        <v>118</v>
      </c>
      <c r="AD830" s="77" t="s">
        <v>118</v>
      </c>
      <c r="AE830" t="s">
        <v>118</v>
      </c>
      <c r="AF830" t="s">
        <v>118</v>
      </c>
      <c r="AG830" t="s">
        <v>8798</v>
      </c>
      <c r="AH830" t="s">
        <v>118</v>
      </c>
      <c r="AI830" t="s">
        <v>8799</v>
      </c>
    </row>
    <row r="831" spans="1:35">
      <c r="A831">
        <v>1175</v>
      </c>
      <c r="B831" t="s">
        <v>482</v>
      </c>
      <c r="C831">
        <v>102894965</v>
      </c>
      <c r="D831">
        <v>102894966</v>
      </c>
      <c r="E831" t="s">
        <v>8800</v>
      </c>
      <c r="F831" t="s">
        <v>223</v>
      </c>
      <c r="G831" s="77" t="s">
        <v>261</v>
      </c>
      <c r="H831" t="s">
        <v>6475</v>
      </c>
      <c r="I831" t="s">
        <v>895</v>
      </c>
      <c r="J831" t="s">
        <v>8801</v>
      </c>
      <c r="K831" t="s">
        <v>8802</v>
      </c>
      <c r="L831" t="s">
        <v>6989</v>
      </c>
      <c r="M831" t="s">
        <v>5162</v>
      </c>
      <c r="N831" t="s">
        <v>8367</v>
      </c>
      <c r="O831" t="s">
        <v>7691</v>
      </c>
      <c r="P831" t="s">
        <v>446</v>
      </c>
      <c r="Q831" t="s">
        <v>8803</v>
      </c>
      <c r="R831" s="77" t="s">
        <v>8804</v>
      </c>
      <c r="S831">
        <v>203</v>
      </c>
      <c r="T831" t="s">
        <v>520</v>
      </c>
      <c r="U831" t="s">
        <v>5072</v>
      </c>
      <c r="V831">
        <v>4131</v>
      </c>
      <c r="W831" t="s">
        <v>466</v>
      </c>
      <c r="X831" t="s">
        <v>109</v>
      </c>
      <c r="Y831" t="s">
        <v>109</v>
      </c>
      <c r="Z831" s="77" t="s">
        <v>257</v>
      </c>
      <c r="AA831" s="79">
        <v>432</v>
      </c>
      <c r="AB831" s="79" t="s">
        <v>237</v>
      </c>
      <c r="AC831" t="s">
        <v>118</v>
      </c>
      <c r="AD831" s="77" t="s">
        <v>118</v>
      </c>
      <c r="AE831" t="s">
        <v>118</v>
      </c>
      <c r="AF831" t="s">
        <v>118</v>
      </c>
      <c r="AG831" t="s">
        <v>118</v>
      </c>
      <c r="AH831" t="s">
        <v>118</v>
      </c>
      <c r="AI831" t="s">
        <v>8805</v>
      </c>
    </row>
    <row r="832" spans="1:35">
      <c r="A832">
        <v>1176</v>
      </c>
      <c r="B832" t="s">
        <v>75</v>
      </c>
      <c r="C832">
        <v>109289059</v>
      </c>
      <c r="D832">
        <v>109289060</v>
      </c>
      <c r="E832" t="s">
        <v>8806</v>
      </c>
      <c r="F832" t="s">
        <v>261</v>
      </c>
      <c r="G832" s="77" t="s">
        <v>222</v>
      </c>
      <c r="H832" t="s">
        <v>6503</v>
      </c>
      <c r="I832" t="s">
        <v>4807</v>
      </c>
      <c r="J832" t="s">
        <v>8807</v>
      </c>
      <c r="K832" t="s">
        <v>6854</v>
      </c>
      <c r="L832" t="s">
        <v>8808</v>
      </c>
      <c r="M832" t="s">
        <v>8790</v>
      </c>
      <c r="N832" t="s">
        <v>4887</v>
      </c>
      <c r="O832" t="s">
        <v>6237</v>
      </c>
      <c r="P832" t="s">
        <v>7873</v>
      </c>
      <c r="Q832" t="s">
        <v>7306</v>
      </c>
      <c r="R832" s="77" t="s">
        <v>8809</v>
      </c>
      <c r="S832">
        <v>202</v>
      </c>
      <c r="T832" t="s">
        <v>520</v>
      </c>
      <c r="U832" t="s">
        <v>5072</v>
      </c>
      <c r="V832">
        <v>9</v>
      </c>
      <c r="W832" t="s">
        <v>376</v>
      </c>
      <c r="X832" t="s">
        <v>109</v>
      </c>
      <c r="Y832" t="s">
        <v>109</v>
      </c>
      <c r="Z832" s="77" t="s">
        <v>239</v>
      </c>
      <c r="AA832" s="79">
        <v>154</v>
      </c>
      <c r="AB832" s="79" t="s">
        <v>237</v>
      </c>
      <c r="AC832" t="s">
        <v>118</v>
      </c>
      <c r="AD832" s="77" t="s">
        <v>118</v>
      </c>
      <c r="AE832" t="s">
        <v>118</v>
      </c>
      <c r="AF832" t="s">
        <v>118</v>
      </c>
      <c r="AG832" t="s">
        <v>8810</v>
      </c>
      <c r="AH832" t="s">
        <v>118</v>
      </c>
      <c r="AI832" t="s">
        <v>8811</v>
      </c>
    </row>
    <row r="833" spans="1:35">
      <c r="A833">
        <v>1177</v>
      </c>
      <c r="B833" t="s">
        <v>164</v>
      </c>
      <c r="C833">
        <v>88608477</v>
      </c>
      <c r="D833">
        <v>88608478</v>
      </c>
      <c r="E833" t="s">
        <v>8812</v>
      </c>
      <c r="F833" t="s">
        <v>223</v>
      </c>
      <c r="G833" s="77" t="s">
        <v>261</v>
      </c>
      <c r="H833" t="s">
        <v>8754</v>
      </c>
      <c r="I833" t="s">
        <v>8813</v>
      </c>
      <c r="J833" t="s">
        <v>8772</v>
      </c>
      <c r="K833" t="s">
        <v>909</v>
      </c>
      <c r="L833" t="s">
        <v>8814</v>
      </c>
      <c r="M833" t="s">
        <v>6367</v>
      </c>
      <c r="N833" t="s">
        <v>8815</v>
      </c>
      <c r="O833" t="s">
        <v>6682</v>
      </c>
      <c r="P833" t="s">
        <v>8816</v>
      </c>
      <c r="Q833" t="s">
        <v>941</v>
      </c>
      <c r="R833" s="77" t="s">
        <v>8817</v>
      </c>
      <c r="S833">
        <v>202</v>
      </c>
      <c r="T833" t="s">
        <v>520</v>
      </c>
      <c r="U833" t="s">
        <v>5072</v>
      </c>
      <c r="V833">
        <v>4194</v>
      </c>
      <c r="W833" t="s">
        <v>763</v>
      </c>
      <c r="X833" t="s">
        <v>109</v>
      </c>
      <c r="Y833" t="s">
        <v>109</v>
      </c>
      <c r="Z833" s="77" t="s">
        <v>257</v>
      </c>
      <c r="AA833" s="79">
        <v>484</v>
      </c>
      <c r="AB833" s="79" t="s">
        <v>237</v>
      </c>
      <c r="AC833" t="s">
        <v>118</v>
      </c>
      <c r="AD833" s="77" t="s">
        <v>118</v>
      </c>
      <c r="AE833" t="s">
        <v>118</v>
      </c>
      <c r="AF833" t="s">
        <v>118</v>
      </c>
      <c r="AG833" t="s">
        <v>118</v>
      </c>
      <c r="AH833" t="s">
        <v>118</v>
      </c>
      <c r="AI833" t="s">
        <v>118</v>
      </c>
    </row>
    <row r="834" spans="1:35">
      <c r="A834">
        <v>1179</v>
      </c>
      <c r="B834" t="s">
        <v>73</v>
      </c>
      <c r="C834">
        <v>34784666</v>
      </c>
      <c r="D834">
        <v>34784667</v>
      </c>
      <c r="E834" t="s">
        <v>8818</v>
      </c>
      <c r="F834" t="s">
        <v>223</v>
      </c>
      <c r="G834" s="77" t="s">
        <v>261</v>
      </c>
      <c r="H834" t="s">
        <v>7162</v>
      </c>
      <c r="I834" t="s">
        <v>8819</v>
      </c>
      <c r="J834" t="s">
        <v>4522</v>
      </c>
      <c r="K834" t="s">
        <v>8820</v>
      </c>
      <c r="L834" t="s">
        <v>8821</v>
      </c>
      <c r="M834" t="s">
        <v>8822</v>
      </c>
      <c r="N834" t="s">
        <v>8823</v>
      </c>
      <c r="O834" t="s">
        <v>317</v>
      </c>
      <c r="P834" t="s">
        <v>8824</v>
      </c>
      <c r="Q834" t="s">
        <v>4022</v>
      </c>
      <c r="R834" s="77" t="s">
        <v>5051</v>
      </c>
      <c r="S834">
        <v>202</v>
      </c>
      <c r="T834" t="s">
        <v>1838</v>
      </c>
      <c r="U834" t="s">
        <v>5072</v>
      </c>
      <c r="V834">
        <v>11538</v>
      </c>
      <c r="W834" t="s">
        <v>404</v>
      </c>
      <c r="X834" t="s">
        <v>109</v>
      </c>
      <c r="Y834" t="s">
        <v>109</v>
      </c>
      <c r="Z834" s="77" t="s">
        <v>257</v>
      </c>
      <c r="AA834" s="79">
        <v>671</v>
      </c>
      <c r="AB834" s="79" t="s">
        <v>237</v>
      </c>
      <c r="AC834" t="s">
        <v>118</v>
      </c>
      <c r="AD834" s="77" t="s">
        <v>118</v>
      </c>
      <c r="AE834" t="s">
        <v>118</v>
      </c>
      <c r="AF834" t="s">
        <v>118</v>
      </c>
      <c r="AG834" t="s">
        <v>118</v>
      </c>
      <c r="AH834" t="s">
        <v>118</v>
      </c>
      <c r="AI834" t="s">
        <v>118</v>
      </c>
    </row>
    <row r="835" spans="1:35">
      <c r="A835">
        <v>1180</v>
      </c>
      <c r="B835" t="s">
        <v>648</v>
      </c>
      <c r="C835">
        <v>113244437</v>
      </c>
      <c r="D835">
        <v>113244438</v>
      </c>
      <c r="E835" t="s">
        <v>8825</v>
      </c>
      <c r="F835" t="s">
        <v>222</v>
      </c>
      <c r="G835" s="77" t="s">
        <v>223</v>
      </c>
      <c r="H835" t="s">
        <v>7474</v>
      </c>
      <c r="I835" t="s">
        <v>8826</v>
      </c>
      <c r="J835" t="s">
        <v>869</v>
      </c>
      <c r="K835" t="s">
        <v>8827</v>
      </c>
      <c r="L835" t="s">
        <v>7180</v>
      </c>
      <c r="M835" t="s">
        <v>8828</v>
      </c>
      <c r="N835" t="s">
        <v>7429</v>
      </c>
      <c r="O835" t="s">
        <v>8829</v>
      </c>
      <c r="P835" t="s">
        <v>8830</v>
      </c>
      <c r="Q835" t="s">
        <v>8831</v>
      </c>
      <c r="R835" s="77" t="s">
        <v>6132</v>
      </c>
      <c r="S835">
        <v>202</v>
      </c>
      <c r="T835" t="s">
        <v>235</v>
      </c>
      <c r="U835" t="s">
        <v>5072</v>
      </c>
      <c r="V835">
        <v>148</v>
      </c>
      <c r="W835" t="s">
        <v>238</v>
      </c>
      <c r="X835" t="s">
        <v>109</v>
      </c>
      <c r="Y835" t="s">
        <v>109</v>
      </c>
      <c r="Z835" s="77" t="s">
        <v>239</v>
      </c>
      <c r="AA835" s="79">
        <v>572</v>
      </c>
      <c r="AB835" s="79" t="s">
        <v>237</v>
      </c>
      <c r="AC835" t="s">
        <v>118</v>
      </c>
      <c r="AD835" s="77" t="s">
        <v>118</v>
      </c>
      <c r="AE835" t="s">
        <v>118</v>
      </c>
      <c r="AF835" t="s">
        <v>118</v>
      </c>
      <c r="AG835" t="s">
        <v>5988</v>
      </c>
      <c r="AH835" t="s">
        <v>118</v>
      </c>
      <c r="AI835" t="s">
        <v>5989</v>
      </c>
    </row>
    <row r="836" spans="1:35">
      <c r="A836">
        <v>1183</v>
      </c>
      <c r="B836" t="s">
        <v>143</v>
      </c>
      <c r="C836">
        <v>104306117</v>
      </c>
      <c r="D836">
        <v>104306118</v>
      </c>
      <c r="E836" t="s">
        <v>8832</v>
      </c>
      <c r="F836" t="s">
        <v>223</v>
      </c>
      <c r="G836" s="77" t="s">
        <v>261</v>
      </c>
      <c r="H836" t="s">
        <v>8833</v>
      </c>
      <c r="I836" t="s">
        <v>8834</v>
      </c>
      <c r="J836" t="s">
        <v>8835</v>
      </c>
      <c r="K836" t="s">
        <v>8836</v>
      </c>
      <c r="L836" t="s">
        <v>4651</v>
      </c>
      <c r="M836" t="s">
        <v>2552</v>
      </c>
      <c r="N836" t="s">
        <v>5625</v>
      </c>
      <c r="O836" t="s">
        <v>6089</v>
      </c>
      <c r="P836" t="s">
        <v>8837</v>
      </c>
      <c r="Q836" t="s">
        <v>1455</v>
      </c>
      <c r="R836" s="77" t="s">
        <v>8670</v>
      </c>
      <c r="S836">
        <v>201</v>
      </c>
      <c r="T836" t="s">
        <v>1838</v>
      </c>
      <c r="U836" t="s">
        <v>5072</v>
      </c>
      <c r="V836">
        <v>2438</v>
      </c>
      <c r="W836" t="s">
        <v>391</v>
      </c>
      <c r="X836" t="s">
        <v>109</v>
      </c>
      <c r="Y836" t="s">
        <v>109</v>
      </c>
      <c r="Z836" s="77" t="s">
        <v>257</v>
      </c>
      <c r="AA836" s="79">
        <v>341</v>
      </c>
      <c r="AB836" s="79" t="s">
        <v>237</v>
      </c>
      <c r="AC836" t="s">
        <v>118</v>
      </c>
      <c r="AD836" s="77" t="s">
        <v>118</v>
      </c>
      <c r="AE836" t="s">
        <v>118</v>
      </c>
      <c r="AF836" t="s">
        <v>118</v>
      </c>
      <c r="AG836" t="s">
        <v>118</v>
      </c>
      <c r="AH836" t="s">
        <v>118</v>
      </c>
      <c r="AI836" t="s">
        <v>118</v>
      </c>
    </row>
    <row r="837" spans="1:35">
      <c r="A837">
        <v>1184</v>
      </c>
      <c r="B837" t="s">
        <v>151</v>
      </c>
      <c r="C837">
        <v>72602563</v>
      </c>
      <c r="D837">
        <v>72602564</v>
      </c>
      <c r="E837" t="s">
        <v>8838</v>
      </c>
      <c r="F837" t="s">
        <v>243</v>
      </c>
      <c r="G837" s="77" t="s">
        <v>222</v>
      </c>
      <c r="H837" t="s">
        <v>8839</v>
      </c>
      <c r="I837" t="s">
        <v>8840</v>
      </c>
      <c r="J837" t="s">
        <v>8841</v>
      </c>
      <c r="K837" t="s">
        <v>8842</v>
      </c>
      <c r="L837" t="s">
        <v>8843</v>
      </c>
      <c r="M837" t="s">
        <v>8844</v>
      </c>
      <c r="N837" t="s">
        <v>7198</v>
      </c>
      <c r="O837" t="s">
        <v>8845</v>
      </c>
      <c r="P837" t="s">
        <v>7217</v>
      </c>
      <c r="Q837" t="s">
        <v>8846</v>
      </c>
      <c r="R837" s="77" t="s">
        <v>8847</v>
      </c>
      <c r="S837">
        <v>200</v>
      </c>
      <c r="T837" t="s">
        <v>520</v>
      </c>
      <c r="U837" t="s">
        <v>5072</v>
      </c>
      <c r="V837">
        <v>24</v>
      </c>
      <c r="W837" t="s">
        <v>643</v>
      </c>
      <c r="X837" t="s">
        <v>109</v>
      </c>
      <c r="Y837" t="s">
        <v>109</v>
      </c>
      <c r="Z837" s="77" t="s">
        <v>257</v>
      </c>
      <c r="AA837" s="79">
        <v>957</v>
      </c>
      <c r="AB837" s="79" t="s">
        <v>237</v>
      </c>
      <c r="AC837" t="s">
        <v>118</v>
      </c>
      <c r="AD837" s="77" t="s">
        <v>118</v>
      </c>
      <c r="AE837" t="s">
        <v>118</v>
      </c>
      <c r="AF837" t="s">
        <v>118</v>
      </c>
      <c r="AG837" t="s">
        <v>118</v>
      </c>
      <c r="AH837" t="s">
        <v>118</v>
      </c>
      <c r="AI837" t="s">
        <v>118</v>
      </c>
    </row>
    <row r="838" spans="1:35">
      <c r="A838">
        <v>1185</v>
      </c>
      <c r="B838" t="s">
        <v>147</v>
      </c>
      <c r="C838">
        <v>75316534</v>
      </c>
      <c r="D838">
        <v>75316535</v>
      </c>
      <c r="E838" t="s">
        <v>8848</v>
      </c>
      <c r="F838" t="s">
        <v>261</v>
      </c>
      <c r="G838" s="77" t="s">
        <v>243</v>
      </c>
      <c r="H838" t="s">
        <v>8849</v>
      </c>
      <c r="I838" t="s">
        <v>8850</v>
      </c>
      <c r="J838" t="s">
        <v>8851</v>
      </c>
      <c r="K838" t="s">
        <v>8852</v>
      </c>
      <c r="L838" t="s">
        <v>911</v>
      </c>
      <c r="M838" t="s">
        <v>6557</v>
      </c>
      <c r="N838" t="s">
        <v>2045</v>
      </c>
      <c r="O838" t="s">
        <v>8368</v>
      </c>
      <c r="P838" t="s">
        <v>8853</v>
      </c>
      <c r="Q838" t="s">
        <v>8854</v>
      </c>
      <c r="R838" s="77" t="s">
        <v>8855</v>
      </c>
      <c r="S838">
        <v>200</v>
      </c>
      <c r="T838" t="s">
        <v>520</v>
      </c>
      <c r="U838" t="s">
        <v>5072</v>
      </c>
      <c r="V838">
        <v>2129</v>
      </c>
      <c r="W838" t="s">
        <v>4686</v>
      </c>
      <c r="X838" t="s">
        <v>109</v>
      </c>
      <c r="Y838" t="s">
        <v>109</v>
      </c>
      <c r="Z838" s="77" t="s">
        <v>239</v>
      </c>
      <c r="AA838" s="79">
        <v>1177</v>
      </c>
      <c r="AB838" s="79" t="s">
        <v>237</v>
      </c>
      <c r="AC838" t="s">
        <v>118</v>
      </c>
      <c r="AD838" s="77" t="s">
        <v>118</v>
      </c>
      <c r="AE838" t="s">
        <v>118</v>
      </c>
      <c r="AF838" t="s">
        <v>118</v>
      </c>
      <c r="AG838" t="s">
        <v>118</v>
      </c>
      <c r="AH838" t="s">
        <v>118</v>
      </c>
      <c r="AI838" t="s">
        <v>118</v>
      </c>
    </row>
    <row r="839" spans="1:35">
      <c r="A839">
        <v>1186</v>
      </c>
      <c r="B839" t="s">
        <v>220</v>
      </c>
      <c r="C839">
        <v>42266399</v>
      </c>
      <c r="D839">
        <v>42266400</v>
      </c>
      <c r="E839" t="s">
        <v>8856</v>
      </c>
      <c r="F839" t="s">
        <v>223</v>
      </c>
      <c r="G839" s="77" t="s">
        <v>261</v>
      </c>
      <c r="H839" t="s">
        <v>742</v>
      </c>
      <c r="I839" t="s">
        <v>8857</v>
      </c>
      <c r="J839" t="s">
        <v>5328</v>
      </c>
      <c r="K839" t="s">
        <v>3480</v>
      </c>
      <c r="L839" t="s">
        <v>6545</v>
      </c>
      <c r="M839" t="s">
        <v>8858</v>
      </c>
      <c r="N839" t="s">
        <v>7691</v>
      </c>
      <c r="O839" t="s">
        <v>8859</v>
      </c>
      <c r="P839" t="s">
        <v>7564</v>
      </c>
      <c r="Q839" t="s">
        <v>8689</v>
      </c>
      <c r="R839" s="77" t="s">
        <v>8860</v>
      </c>
      <c r="S839">
        <v>199</v>
      </c>
      <c r="T839" t="s">
        <v>520</v>
      </c>
      <c r="U839" t="s">
        <v>5072</v>
      </c>
      <c r="V839">
        <v>17</v>
      </c>
      <c r="W839" t="s">
        <v>391</v>
      </c>
      <c r="X839" t="s">
        <v>109</v>
      </c>
      <c r="Y839" t="s">
        <v>109</v>
      </c>
      <c r="Z839" s="77" t="s">
        <v>257</v>
      </c>
      <c r="AA839" s="79">
        <v>168</v>
      </c>
      <c r="AB839" s="79" t="s">
        <v>237</v>
      </c>
      <c r="AC839" t="s">
        <v>118</v>
      </c>
      <c r="AD839" s="77" t="s">
        <v>118</v>
      </c>
      <c r="AE839" t="s">
        <v>118</v>
      </c>
      <c r="AF839" t="s">
        <v>118</v>
      </c>
      <c r="AG839" t="s">
        <v>118</v>
      </c>
      <c r="AH839" t="s">
        <v>118</v>
      </c>
      <c r="AI839" t="s">
        <v>118</v>
      </c>
    </row>
    <row r="840" spans="1:35">
      <c r="A840">
        <v>1188</v>
      </c>
      <c r="B840" t="s">
        <v>75</v>
      </c>
      <c r="C840">
        <v>87913247</v>
      </c>
      <c r="D840">
        <v>87913248</v>
      </c>
      <c r="E840" t="s">
        <v>8861</v>
      </c>
      <c r="F840" t="s">
        <v>243</v>
      </c>
      <c r="G840" s="77" t="s">
        <v>261</v>
      </c>
      <c r="H840" t="s">
        <v>8862</v>
      </c>
      <c r="I840" t="s">
        <v>8863</v>
      </c>
      <c r="J840" t="s">
        <v>8864</v>
      </c>
      <c r="K840" t="s">
        <v>8865</v>
      </c>
      <c r="L840" t="s">
        <v>8866</v>
      </c>
      <c r="M840" t="s">
        <v>8867</v>
      </c>
      <c r="N840" t="s">
        <v>8868</v>
      </c>
      <c r="O840" t="s">
        <v>8869</v>
      </c>
      <c r="P840" t="s">
        <v>8870</v>
      </c>
      <c r="Q840" t="s">
        <v>8871</v>
      </c>
      <c r="R840" s="77" t="s">
        <v>8872</v>
      </c>
      <c r="S840">
        <v>197</v>
      </c>
      <c r="T840" t="s">
        <v>520</v>
      </c>
      <c r="U840" t="s">
        <v>5062</v>
      </c>
      <c r="V840">
        <v>1038</v>
      </c>
      <c r="W840" t="s">
        <v>804</v>
      </c>
      <c r="X840" t="s">
        <v>61</v>
      </c>
      <c r="Y840" t="s">
        <v>61</v>
      </c>
      <c r="Z840" s="77" t="s">
        <v>239</v>
      </c>
      <c r="AA840" s="79">
        <v>13</v>
      </c>
      <c r="AB840" s="79" t="s">
        <v>237</v>
      </c>
      <c r="AC840" t="s">
        <v>118</v>
      </c>
      <c r="AD840" s="77" t="s">
        <v>118</v>
      </c>
      <c r="AE840" t="s">
        <v>118</v>
      </c>
      <c r="AF840" t="s">
        <v>118</v>
      </c>
      <c r="AG840" t="s">
        <v>8873</v>
      </c>
      <c r="AH840" t="s">
        <v>118</v>
      </c>
      <c r="AI840" t="s">
        <v>8874</v>
      </c>
    </row>
    <row r="841" spans="1:35">
      <c r="A841">
        <v>1189</v>
      </c>
      <c r="B841" t="s">
        <v>74</v>
      </c>
      <c r="C841">
        <v>8011374</v>
      </c>
      <c r="D841">
        <v>8011375</v>
      </c>
      <c r="E841" t="s">
        <v>8875</v>
      </c>
      <c r="F841" t="s">
        <v>222</v>
      </c>
      <c r="G841" s="77" t="s">
        <v>243</v>
      </c>
      <c r="H841" t="s">
        <v>8707</v>
      </c>
      <c r="I841" t="s">
        <v>8876</v>
      </c>
      <c r="J841" t="s">
        <v>8877</v>
      </c>
      <c r="K841" t="s">
        <v>8878</v>
      </c>
      <c r="L841" t="s">
        <v>8879</v>
      </c>
      <c r="M841" t="s">
        <v>4825</v>
      </c>
      <c r="N841" t="s">
        <v>8880</v>
      </c>
      <c r="O841" t="s">
        <v>8881</v>
      </c>
      <c r="P841" t="s">
        <v>8882</v>
      </c>
      <c r="Q841" t="s">
        <v>8883</v>
      </c>
      <c r="R841" s="77" t="s">
        <v>8884</v>
      </c>
      <c r="S841">
        <v>195</v>
      </c>
      <c r="T841" t="s">
        <v>235</v>
      </c>
      <c r="U841" t="s">
        <v>5072</v>
      </c>
      <c r="V841">
        <v>8106</v>
      </c>
      <c r="W841" t="s">
        <v>521</v>
      </c>
      <c r="X841" t="s">
        <v>109</v>
      </c>
      <c r="Y841" t="s">
        <v>109</v>
      </c>
      <c r="Z841" s="77" t="s">
        <v>257</v>
      </c>
      <c r="AA841" s="79">
        <v>1018</v>
      </c>
      <c r="AB841" s="79" t="s">
        <v>237</v>
      </c>
      <c r="AC841" t="s">
        <v>118</v>
      </c>
      <c r="AD841" s="77" t="s">
        <v>118</v>
      </c>
      <c r="AE841" t="s">
        <v>118</v>
      </c>
      <c r="AF841" t="s">
        <v>118</v>
      </c>
      <c r="AG841" t="s">
        <v>118</v>
      </c>
      <c r="AH841" t="s">
        <v>118</v>
      </c>
      <c r="AI841" t="s">
        <v>118</v>
      </c>
    </row>
    <row r="842" spans="1:35">
      <c r="A842">
        <v>1190</v>
      </c>
      <c r="B842" t="s">
        <v>766</v>
      </c>
      <c r="C842">
        <v>31724930</v>
      </c>
      <c r="D842">
        <v>31724931</v>
      </c>
      <c r="E842" t="s">
        <v>8885</v>
      </c>
      <c r="F842" t="s">
        <v>243</v>
      </c>
      <c r="G842" s="77" t="s">
        <v>222</v>
      </c>
      <c r="H842" t="s">
        <v>4089</v>
      </c>
      <c r="I842" t="s">
        <v>897</v>
      </c>
      <c r="J842" t="s">
        <v>8886</v>
      </c>
      <c r="K842" t="s">
        <v>8887</v>
      </c>
      <c r="L842" t="s">
        <v>2743</v>
      </c>
      <c r="M842" t="s">
        <v>8888</v>
      </c>
      <c r="N842" t="s">
        <v>8889</v>
      </c>
      <c r="O842" t="s">
        <v>8890</v>
      </c>
      <c r="P842" t="s">
        <v>8891</v>
      </c>
      <c r="Q842" t="s">
        <v>8892</v>
      </c>
      <c r="R842" s="77" t="s">
        <v>5740</v>
      </c>
      <c r="S842">
        <v>192</v>
      </c>
      <c r="T842" t="s">
        <v>68</v>
      </c>
      <c r="U842" t="s">
        <v>5072</v>
      </c>
      <c r="V842">
        <v>2</v>
      </c>
      <c r="W842" t="s">
        <v>643</v>
      </c>
      <c r="X842" t="s">
        <v>109</v>
      </c>
      <c r="Y842" t="s">
        <v>109</v>
      </c>
      <c r="Z842" s="77" t="s">
        <v>257</v>
      </c>
      <c r="AA842" s="79">
        <v>9</v>
      </c>
      <c r="AB842" s="79" t="s">
        <v>237</v>
      </c>
      <c r="AC842" t="s">
        <v>118</v>
      </c>
      <c r="AD842" s="77" t="s">
        <v>118</v>
      </c>
      <c r="AE842" t="s">
        <v>118</v>
      </c>
      <c r="AF842" t="s">
        <v>118</v>
      </c>
      <c r="AG842" t="s">
        <v>8893</v>
      </c>
      <c r="AH842" t="s">
        <v>118</v>
      </c>
      <c r="AI842" t="s">
        <v>8894</v>
      </c>
    </row>
    <row r="843" spans="1:35">
      <c r="A843">
        <v>1191</v>
      </c>
      <c r="B843" t="s">
        <v>143</v>
      </c>
      <c r="C843">
        <v>80683439</v>
      </c>
      <c r="D843">
        <v>80683440</v>
      </c>
      <c r="E843" t="s">
        <v>8895</v>
      </c>
      <c r="F843" t="s">
        <v>261</v>
      </c>
      <c r="G843" s="77" t="s">
        <v>223</v>
      </c>
      <c r="H843" t="s">
        <v>7126</v>
      </c>
      <c r="I843" t="s">
        <v>8896</v>
      </c>
      <c r="J843" t="s">
        <v>8897</v>
      </c>
      <c r="K843" t="s">
        <v>8898</v>
      </c>
      <c r="L843" t="s">
        <v>8899</v>
      </c>
      <c r="M843" t="s">
        <v>8900</v>
      </c>
      <c r="N843" t="s">
        <v>7020</v>
      </c>
      <c r="O843" t="s">
        <v>8901</v>
      </c>
      <c r="P843" t="s">
        <v>1976</v>
      </c>
      <c r="Q843" t="s">
        <v>8902</v>
      </c>
      <c r="R843" s="77" t="s">
        <v>8903</v>
      </c>
      <c r="S843">
        <v>192</v>
      </c>
      <c r="T843" t="s">
        <v>520</v>
      </c>
      <c r="U843" t="s">
        <v>5062</v>
      </c>
      <c r="V843">
        <v>977</v>
      </c>
      <c r="W843" t="s">
        <v>2751</v>
      </c>
      <c r="X843" t="s">
        <v>109</v>
      </c>
      <c r="Y843" t="s">
        <v>109</v>
      </c>
      <c r="Z843" s="77" t="s">
        <v>257</v>
      </c>
      <c r="AA843" s="79">
        <v>434</v>
      </c>
      <c r="AB843" s="79" t="s">
        <v>237</v>
      </c>
      <c r="AC843" t="s">
        <v>118</v>
      </c>
      <c r="AD843" s="77" t="s">
        <v>118</v>
      </c>
      <c r="AE843" t="s">
        <v>118</v>
      </c>
      <c r="AF843" t="s">
        <v>118</v>
      </c>
      <c r="AG843" t="s">
        <v>8904</v>
      </c>
      <c r="AH843" t="s">
        <v>118</v>
      </c>
      <c r="AI843" t="s">
        <v>8905</v>
      </c>
    </row>
    <row r="844" spans="1:35">
      <c r="A844">
        <v>1192</v>
      </c>
      <c r="B844" t="s">
        <v>220</v>
      </c>
      <c r="C844">
        <v>76443893</v>
      </c>
      <c r="D844">
        <v>76443894</v>
      </c>
      <c r="E844" t="s">
        <v>8906</v>
      </c>
      <c r="F844" t="s">
        <v>261</v>
      </c>
      <c r="G844" s="77" t="s">
        <v>223</v>
      </c>
      <c r="H844" t="s">
        <v>316</v>
      </c>
      <c r="I844" t="s">
        <v>3462</v>
      </c>
      <c r="J844" t="s">
        <v>307</v>
      </c>
      <c r="K844" t="s">
        <v>8834</v>
      </c>
      <c r="L844" t="s">
        <v>4353</v>
      </c>
      <c r="M844" t="s">
        <v>3929</v>
      </c>
      <c r="N844" t="s">
        <v>8907</v>
      </c>
      <c r="O844" t="s">
        <v>8908</v>
      </c>
      <c r="P844" t="s">
        <v>8909</v>
      </c>
      <c r="Q844" t="s">
        <v>5971</v>
      </c>
      <c r="R844" s="77" t="s">
        <v>8910</v>
      </c>
      <c r="S844">
        <v>192</v>
      </c>
      <c r="T844" t="s">
        <v>520</v>
      </c>
      <c r="U844" t="s">
        <v>5072</v>
      </c>
      <c r="V844">
        <v>6050</v>
      </c>
      <c r="W844" t="s">
        <v>334</v>
      </c>
      <c r="X844" t="s">
        <v>109</v>
      </c>
      <c r="Y844" t="s">
        <v>109</v>
      </c>
      <c r="Z844" s="77" t="s">
        <v>257</v>
      </c>
      <c r="AA844" s="79">
        <v>66</v>
      </c>
      <c r="AB844" s="79" t="s">
        <v>5085</v>
      </c>
      <c r="AC844" t="s">
        <v>8911</v>
      </c>
      <c r="AD844" s="77" t="s">
        <v>8912</v>
      </c>
      <c r="AE844" t="s">
        <v>118</v>
      </c>
      <c r="AF844" t="s">
        <v>118</v>
      </c>
      <c r="AG844" t="s">
        <v>8913</v>
      </c>
      <c r="AH844" t="s">
        <v>118</v>
      </c>
      <c r="AI844" t="s">
        <v>8914</v>
      </c>
    </row>
    <row r="845" spans="1:35">
      <c r="A845">
        <v>1193</v>
      </c>
      <c r="B845" t="s">
        <v>648</v>
      </c>
      <c r="C845">
        <v>111656092</v>
      </c>
      <c r="D845">
        <v>111656093</v>
      </c>
      <c r="E845" t="s">
        <v>8915</v>
      </c>
      <c r="F845" t="s">
        <v>223</v>
      </c>
      <c r="G845" s="77" t="s">
        <v>261</v>
      </c>
      <c r="H845" t="s">
        <v>8916</v>
      </c>
      <c r="I845" t="s">
        <v>8917</v>
      </c>
      <c r="J845" t="s">
        <v>8918</v>
      </c>
      <c r="K845" t="s">
        <v>8827</v>
      </c>
      <c r="L845" t="s">
        <v>2375</v>
      </c>
      <c r="M845" t="s">
        <v>1090</v>
      </c>
      <c r="N845" t="s">
        <v>8919</v>
      </c>
      <c r="O845" t="s">
        <v>5983</v>
      </c>
      <c r="P845" t="s">
        <v>8920</v>
      </c>
      <c r="Q845" t="s">
        <v>8921</v>
      </c>
      <c r="R845" s="77" t="s">
        <v>8922</v>
      </c>
      <c r="S845">
        <v>191</v>
      </c>
      <c r="T845" t="s">
        <v>1838</v>
      </c>
      <c r="U845" t="s">
        <v>5072</v>
      </c>
      <c r="V845">
        <v>4</v>
      </c>
      <c r="W845" t="s">
        <v>481</v>
      </c>
      <c r="X845" t="s">
        <v>109</v>
      </c>
      <c r="Y845" t="s">
        <v>109</v>
      </c>
      <c r="Z845" s="77" t="s">
        <v>257</v>
      </c>
      <c r="AA845" s="79">
        <v>20</v>
      </c>
      <c r="AB845" s="79" t="s">
        <v>237</v>
      </c>
      <c r="AC845" t="s">
        <v>118</v>
      </c>
      <c r="AD845" s="77" t="s">
        <v>118</v>
      </c>
      <c r="AE845" t="s">
        <v>118</v>
      </c>
      <c r="AF845" t="s">
        <v>118</v>
      </c>
      <c r="AG845" t="s">
        <v>8923</v>
      </c>
      <c r="AH845" t="s">
        <v>118</v>
      </c>
      <c r="AI845" t="s">
        <v>8924</v>
      </c>
    </row>
    <row r="846" spans="1:35">
      <c r="A846">
        <v>1194</v>
      </c>
      <c r="B846" t="s">
        <v>60</v>
      </c>
      <c r="C846">
        <v>101979128</v>
      </c>
      <c r="D846">
        <v>101979129</v>
      </c>
      <c r="E846" t="s">
        <v>8925</v>
      </c>
      <c r="F846" t="s">
        <v>261</v>
      </c>
      <c r="G846" s="77" t="s">
        <v>243</v>
      </c>
      <c r="H846" t="s">
        <v>3844</v>
      </c>
      <c r="I846" t="s">
        <v>7691</v>
      </c>
      <c r="J846" t="s">
        <v>4888</v>
      </c>
      <c r="K846" t="s">
        <v>8926</v>
      </c>
      <c r="L846" t="s">
        <v>2303</v>
      </c>
      <c r="M846" t="s">
        <v>8927</v>
      </c>
      <c r="N846" t="s">
        <v>8926</v>
      </c>
      <c r="O846" t="s">
        <v>8731</v>
      </c>
      <c r="P846" t="s">
        <v>5749</v>
      </c>
      <c r="Q846" t="s">
        <v>2686</v>
      </c>
      <c r="R846" s="77" t="s">
        <v>8928</v>
      </c>
      <c r="S846">
        <v>190</v>
      </c>
      <c r="T846" t="s">
        <v>520</v>
      </c>
      <c r="U846" t="s">
        <v>5062</v>
      </c>
      <c r="V846">
        <v>1433</v>
      </c>
      <c r="W846" t="s">
        <v>1157</v>
      </c>
      <c r="X846" t="s">
        <v>109</v>
      </c>
      <c r="Y846" t="s">
        <v>109</v>
      </c>
      <c r="Z846" s="77" t="s">
        <v>239</v>
      </c>
      <c r="AA846" s="79">
        <v>57</v>
      </c>
      <c r="AB846" s="79" t="s">
        <v>237</v>
      </c>
      <c r="AC846" t="s">
        <v>118</v>
      </c>
      <c r="AD846" s="77" t="s">
        <v>118</v>
      </c>
      <c r="AE846" t="s">
        <v>118</v>
      </c>
      <c r="AF846" t="s">
        <v>118</v>
      </c>
      <c r="AG846" t="s">
        <v>8929</v>
      </c>
      <c r="AH846" t="s">
        <v>118</v>
      </c>
      <c r="AI846" t="s">
        <v>8930</v>
      </c>
    </row>
    <row r="847" spans="1:35">
      <c r="A847">
        <v>1195</v>
      </c>
      <c r="B847" t="s">
        <v>220</v>
      </c>
      <c r="C847">
        <v>126352595</v>
      </c>
      <c r="D847">
        <v>126352596</v>
      </c>
      <c r="E847" t="s">
        <v>8931</v>
      </c>
      <c r="F847" t="s">
        <v>243</v>
      </c>
      <c r="G847" s="77" t="s">
        <v>222</v>
      </c>
      <c r="H847" t="s">
        <v>789</v>
      </c>
      <c r="I847" t="s">
        <v>6464</v>
      </c>
      <c r="J847" t="s">
        <v>8932</v>
      </c>
      <c r="K847" t="s">
        <v>8933</v>
      </c>
      <c r="L847" t="s">
        <v>8934</v>
      </c>
      <c r="M847" t="s">
        <v>7446</v>
      </c>
      <c r="N847" t="s">
        <v>8859</v>
      </c>
      <c r="O847" t="s">
        <v>8935</v>
      </c>
      <c r="P847" t="s">
        <v>8936</v>
      </c>
      <c r="Q847" t="s">
        <v>7843</v>
      </c>
      <c r="R847" s="77" t="s">
        <v>8937</v>
      </c>
      <c r="S847">
        <v>189</v>
      </c>
      <c r="T847" t="s">
        <v>520</v>
      </c>
      <c r="U847" t="s">
        <v>5072</v>
      </c>
      <c r="V847">
        <v>914</v>
      </c>
      <c r="W847" t="s">
        <v>643</v>
      </c>
      <c r="X847" t="s">
        <v>109</v>
      </c>
      <c r="Y847" t="s">
        <v>109</v>
      </c>
      <c r="Z847" s="77" t="s">
        <v>257</v>
      </c>
      <c r="AA847" s="79">
        <v>122</v>
      </c>
      <c r="AB847" s="79" t="s">
        <v>237</v>
      </c>
      <c r="AC847" t="s">
        <v>118</v>
      </c>
      <c r="AD847" s="77" t="s">
        <v>118</v>
      </c>
      <c r="AE847" t="s">
        <v>118</v>
      </c>
      <c r="AF847" t="s">
        <v>118</v>
      </c>
      <c r="AG847" t="s">
        <v>8938</v>
      </c>
      <c r="AH847" t="s">
        <v>118</v>
      </c>
      <c r="AI847" t="s">
        <v>8939</v>
      </c>
    </row>
    <row r="848" spans="1:35">
      <c r="A848">
        <v>1196</v>
      </c>
      <c r="B848" t="s">
        <v>648</v>
      </c>
      <c r="C848">
        <v>92797558</v>
      </c>
      <c r="D848">
        <v>92797559</v>
      </c>
      <c r="E848" t="s">
        <v>8940</v>
      </c>
      <c r="F848" t="s">
        <v>261</v>
      </c>
      <c r="G848" s="77" t="s">
        <v>222</v>
      </c>
      <c r="H848" t="s">
        <v>8941</v>
      </c>
      <c r="I848" t="s">
        <v>8942</v>
      </c>
      <c r="J848" t="s">
        <v>8943</v>
      </c>
      <c r="K848" t="s">
        <v>8944</v>
      </c>
      <c r="L848" t="s">
        <v>4567</v>
      </c>
      <c r="M848" t="s">
        <v>6156</v>
      </c>
      <c r="N848" t="s">
        <v>316</v>
      </c>
      <c r="O848" t="s">
        <v>8815</v>
      </c>
      <c r="P848" t="s">
        <v>8945</v>
      </c>
      <c r="Q848" t="s">
        <v>776</v>
      </c>
      <c r="R848" s="77" t="s">
        <v>8946</v>
      </c>
      <c r="S848">
        <v>188</v>
      </c>
      <c r="T848" t="s">
        <v>520</v>
      </c>
      <c r="U848" t="s">
        <v>5072</v>
      </c>
      <c r="V848">
        <v>1</v>
      </c>
      <c r="W848" t="s">
        <v>1157</v>
      </c>
      <c r="X848" t="s">
        <v>109</v>
      </c>
      <c r="Y848" t="s">
        <v>109</v>
      </c>
      <c r="Z848" s="77" t="s">
        <v>239</v>
      </c>
      <c r="AA848" s="79">
        <v>251</v>
      </c>
      <c r="AB848" s="79" t="s">
        <v>237</v>
      </c>
      <c r="AC848" t="s">
        <v>118</v>
      </c>
      <c r="AD848" s="77" t="s">
        <v>118</v>
      </c>
      <c r="AE848" t="s">
        <v>118</v>
      </c>
      <c r="AF848" t="s">
        <v>118</v>
      </c>
      <c r="AG848" t="s">
        <v>118</v>
      </c>
      <c r="AH848" t="s">
        <v>118</v>
      </c>
      <c r="AI848" t="s">
        <v>118</v>
      </c>
    </row>
    <row r="849" spans="1:35">
      <c r="A849">
        <v>1198</v>
      </c>
      <c r="B849" t="s">
        <v>648</v>
      </c>
      <c r="C849">
        <v>144161870</v>
      </c>
      <c r="D849">
        <v>144161871</v>
      </c>
      <c r="E849" t="s">
        <v>8947</v>
      </c>
      <c r="F849" t="s">
        <v>222</v>
      </c>
      <c r="G849" s="77" t="s">
        <v>243</v>
      </c>
      <c r="H849" t="s">
        <v>490</v>
      </c>
      <c r="I849" t="s">
        <v>8948</v>
      </c>
      <c r="J849" t="s">
        <v>8949</v>
      </c>
      <c r="K849" t="s">
        <v>8950</v>
      </c>
      <c r="L849" t="s">
        <v>3821</v>
      </c>
      <c r="M849" t="s">
        <v>8951</v>
      </c>
      <c r="N849" t="s">
        <v>8952</v>
      </c>
      <c r="O849" t="s">
        <v>8953</v>
      </c>
      <c r="P849" t="s">
        <v>3086</v>
      </c>
      <c r="Q849" t="s">
        <v>8954</v>
      </c>
      <c r="R849" s="77" t="s">
        <v>8955</v>
      </c>
      <c r="S849">
        <v>187</v>
      </c>
      <c r="T849" t="s">
        <v>520</v>
      </c>
      <c r="U849" t="s">
        <v>5072</v>
      </c>
      <c r="V849">
        <v>68</v>
      </c>
      <c r="W849" t="s">
        <v>791</v>
      </c>
      <c r="X849" t="s">
        <v>109</v>
      </c>
      <c r="Y849" t="s">
        <v>109</v>
      </c>
      <c r="Z849" s="77" t="s">
        <v>257</v>
      </c>
      <c r="AA849" s="79">
        <v>845</v>
      </c>
      <c r="AB849" s="79" t="s">
        <v>237</v>
      </c>
      <c r="AC849" t="s">
        <v>118</v>
      </c>
      <c r="AD849" s="77" t="s">
        <v>118</v>
      </c>
      <c r="AE849" t="s">
        <v>118</v>
      </c>
      <c r="AF849" t="s">
        <v>118</v>
      </c>
      <c r="AG849" t="s">
        <v>118</v>
      </c>
      <c r="AH849" t="s">
        <v>118</v>
      </c>
      <c r="AI849" t="s">
        <v>118</v>
      </c>
    </row>
    <row r="850" spans="1:35">
      <c r="A850">
        <v>1199</v>
      </c>
      <c r="B850" t="s">
        <v>60</v>
      </c>
      <c r="C850">
        <v>67711365</v>
      </c>
      <c r="D850">
        <v>67711366</v>
      </c>
      <c r="E850" t="s">
        <v>8956</v>
      </c>
      <c r="F850" t="s">
        <v>223</v>
      </c>
      <c r="G850" s="77" t="s">
        <v>261</v>
      </c>
      <c r="H850" t="s">
        <v>1832</v>
      </c>
      <c r="I850" t="s">
        <v>970</v>
      </c>
      <c r="J850" t="s">
        <v>8957</v>
      </c>
      <c r="K850" t="s">
        <v>3319</v>
      </c>
      <c r="L850" t="s">
        <v>1031</v>
      </c>
      <c r="M850" t="s">
        <v>8598</v>
      </c>
      <c r="N850" t="s">
        <v>868</v>
      </c>
      <c r="O850" t="s">
        <v>2268</v>
      </c>
      <c r="P850" t="s">
        <v>8958</v>
      </c>
      <c r="Q850" t="s">
        <v>6876</v>
      </c>
      <c r="R850" s="77" t="s">
        <v>8959</v>
      </c>
      <c r="S850">
        <v>186</v>
      </c>
      <c r="T850" t="s">
        <v>520</v>
      </c>
      <c r="U850" t="s">
        <v>5072</v>
      </c>
      <c r="V850">
        <v>16</v>
      </c>
      <c r="W850" t="s">
        <v>391</v>
      </c>
      <c r="X850" t="s">
        <v>109</v>
      </c>
      <c r="Y850" t="s">
        <v>109</v>
      </c>
      <c r="Z850" s="77" t="s">
        <v>257</v>
      </c>
      <c r="AA850" s="79">
        <v>10</v>
      </c>
      <c r="AB850" s="79" t="s">
        <v>237</v>
      </c>
      <c r="AC850" t="s">
        <v>118</v>
      </c>
      <c r="AD850" s="77" t="s">
        <v>118</v>
      </c>
      <c r="AE850" t="s">
        <v>118</v>
      </c>
      <c r="AF850" t="s">
        <v>118</v>
      </c>
      <c r="AG850" t="s">
        <v>8960</v>
      </c>
      <c r="AH850" t="s">
        <v>118</v>
      </c>
      <c r="AI850" t="s">
        <v>8961</v>
      </c>
    </row>
    <row r="851" spans="1:35">
      <c r="A851">
        <v>1201</v>
      </c>
      <c r="B851" t="s">
        <v>151</v>
      </c>
      <c r="C851">
        <v>18209136</v>
      </c>
      <c r="D851">
        <v>18209137</v>
      </c>
      <c r="E851" t="s">
        <v>8962</v>
      </c>
      <c r="F851" t="s">
        <v>223</v>
      </c>
      <c r="G851" s="77" t="s">
        <v>261</v>
      </c>
      <c r="H851" t="s">
        <v>8963</v>
      </c>
      <c r="I851" t="s">
        <v>8964</v>
      </c>
      <c r="J851" t="s">
        <v>8965</v>
      </c>
      <c r="K851" t="s">
        <v>8966</v>
      </c>
      <c r="L851" t="s">
        <v>8967</v>
      </c>
      <c r="M851" t="s">
        <v>8968</v>
      </c>
      <c r="N851" t="s">
        <v>8969</v>
      </c>
      <c r="O851" t="s">
        <v>8970</v>
      </c>
      <c r="P851" t="s">
        <v>8971</v>
      </c>
      <c r="Q851" t="s">
        <v>8972</v>
      </c>
      <c r="R851" s="77" t="s">
        <v>8973</v>
      </c>
      <c r="S851">
        <v>184</v>
      </c>
      <c r="T851" t="s">
        <v>520</v>
      </c>
      <c r="U851" t="s">
        <v>5072</v>
      </c>
      <c r="V851">
        <v>1992</v>
      </c>
      <c r="W851" t="s">
        <v>1302</v>
      </c>
      <c r="X851" t="s">
        <v>61</v>
      </c>
      <c r="Y851" t="s">
        <v>109</v>
      </c>
      <c r="Z851" s="77" t="s">
        <v>257</v>
      </c>
      <c r="AA851" s="79">
        <v>12</v>
      </c>
      <c r="AB851" s="79" t="s">
        <v>237</v>
      </c>
      <c r="AC851" t="s">
        <v>118</v>
      </c>
      <c r="AD851" s="77" t="s">
        <v>118</v>
      </c>
      <c r="AE851" t="s">
        <v>118</v>
      </c>
      <c r="AF851" t="s">
        <v>118</v>
      </c>
      <c r="AG851" t="s">
        <v>118</v>
      </c>
      <c r="AH851" t="s">
        <v>118</v>
      </c>
      <c r="AI851" t="s">
        <v>118</v>
      </c>
    </row>
    <row r="852" spans="1:35">
      <c r="A852">
        <v>1202</v>
      </c>
      <c r="B852" t="s">
        <v>182</v>
      </c>
      <c r="C852">
        <v>64701977</v>
      </c>
      <c r="D852">
        <v>64701978</v>
      </c>
      <c r="E852" t="s">
        <v>8974</v>
      </c>
      <c r="F852" t="s">
        <v>261</v>
      </c>
      <c r="G852" s="77" t="s">
        <v>223</v>
      </c>
      <c r="H852" t="s">
        <v>1285</v>
      </c>
      <c r="I852" t="s">
        <v>8975</v>
      </c>
      <c r="J852" t="s">
        <v>8976</v>
      </c>
      <c r="K852" t="s">
        <v>8977</v>
      </c>
      <c r="L852" t="s">
        <v>4888</v>
      </c>
      <c r="M852" t="s">
        <v>8978</v>
      </c>
      <c r="N852" t="s">
        <v>1423</v>
      </c>
      <c r="O852" t="s">
        <v>7881</v>
      </c>
      <c r="P852" t="s">
        <v>7618</v>
      </c>
      <c r="Q852" t="s">
        <v>2422</v>
      </c>
      <c r="R852" s="77" t="s">
        <v>8979</v>
      </c>
      <c r="S852">
        <v>184</v>
      </c>
      <c r="T852" t="s">
        <v>520</v>
      </c>
      <c r="U852" t="s">
        <v>5072</v>
      </c>
      <c r="V852">
        <v>5474</v>
      </c>
      <c r="W852" t="s">
        <v>1157</v>
      </c>
      <c r="X852" t="s">
        <v>109</v>
      </c>
      <c r="Y852" t="s">
        <v>109</v>
      </c>
      <c r="Z852" s="77" t="s">
        <v>257</v>
      </c>
      <c r="AA852" s="79">
        <v>814</v>
      </c>
      <c r="AB852" s="79" t="s">
        <v>237</v>
      </c>
      <c r="AC852" t="s">
        <v>118</v>
      </c>
      <c r="AD852" s="77" t="s">
        <v>118</v>
      </c>
      <c r="AE852" t="s">
        <v>118</v>
      </c>
      <c r="AF852" t="s">
        <v>118</v>
      </c>
      <c r="AG852" t="s">
        <v>8980</v>
      </c>
      <c r="AH852" t="s">
        <v>118</v>
      </c>
      <c r="AI852" t="s">
        <v>8981</v>
      </c>
    </row>
    <row r="853" spans="1:35">
      <c r="A853">
        <v>1204</v>
      </c>
      <c r="B853" t="s">
        <v>220</v>
      </c>
      <c r="C853">
        <v>73983901</v>
      </c>
      <c r="D853">
        <v>73983902</v>
      </c>
      <c r="E853" t="s">
        <v>8982</v>
      </c>
      <c r="F853" t="s">
        <v>222</v>
      </c>
      <c r="G853" s="77" t="s">
        <v>243</v>
      </c>
      <c r="H853" t="s">
        <v>8834</v>
      </c>
      <c r="I853" t="s">
        <v>6017</v>
      </c>
      <c r="J853" t="s">
        <v>8983</v>
      </c>
      <c r="K853" t="s">
        <v>8984</v>
      </c>
      <c r="L853" t="s">
        <v>8323</v>
      </c>
      <c r="M853" t="s">
        <v>8985</v>
      </c>
      <c r="N853" t="s">
        <v>8986</v>
      </c>
      <c r="O853" t="s">
        <v>4935</v>
      </c>
      <c r="P853" t="s">
        <v>8293</v>
      </c>
      <c r="Q853" t="s">
        <v>6754</v>
      </c>
      <c r="R853" s="77" t="s">
        <v>8987</v>
      </c>
      <c r="S853">
        <v>183</v>
      </c>
      <c r="T853" t="s">
        <v>520</v>
      </c>
      <c r="U853" t="s">
        <v>5072</v>
      </c>
      <c r="V853">
        <v>20018</v>
      </c>
      <c r="W853" t="s">
        <v>494</v>
      </c>
      <c r="X853" t="s">
        <v>109</v>
      </c>
      <c r="Y853" t="s">
        <v>109</v>
      </c>
      <c r="Z853" s="77" t="s">
        <v>257</v>
      </c>
      <c r="AA853" s="79">
        <v>1173</v>
      </c>
      <c r="AB853" s="79" t="s">
        <v>237</v>
      </c>
      <c r="AC853" t="s">
        <v>118</v>
      </c>
      <c r="AD853" s="77" t="s">
        <v>118</v>
      </c>
      <c r="AE853" t="s">
        <v>118</v>
      </c>
      <c r="AF853" t="s">
        <v>118</v>
      </c>
      <c r="AG853" t="s">
        <v>118</v>
      </c>
      <c r="AH853" t="s">
        <v>118</v>
      </c>
      <c r="AI853" t="s">
        <v>118</v>
      </c>
    </row>
    <row r="854" spans="1:35">
      <c r="A854">
        <v>1205</v>
      </c>
      <c r="B854" t="s">
        <v>66</v>
      </c>
      <c r="C854">
        <v>40122257</v>
      </c>
      <c r="D854">
        <v>40122258</v>
      </c>
      <c r="E854" t="s">
        <v>8988</v>
      </c>
      <c r="F854" t="s">
        <v>243</v>
      </c>
      <c r="G854" s="77" t="s">
        <v>222</v>
      </c>
      <c r="H854" t="s">
        <v>8989</v>
      </c>
      <c r="I854" t="s">
        <v>8990</v>
      </c>
      <c r="J854" t="s">
        <v>8991</v>
      </c>
      <c r="K854" t="s">
        <v>8992</v>
      </c>
      <c r="L854" t="s">
        <v>5359</v>
      </c>
      <c r="M854" t="s">
        <v>4923</v>
      </c>
      <c r="N854" t="s">
        <v>4887</v>
      </c>
      <c r="O854" t="s">
        <v>8993</v>
      </c>
      <c r="P854" t="s">
        <v>8994</v>
      </c>
      <c r="Q854" t="s">
        <v>7221</v>
      </c>
      <c r="R854" s="77" t="s">
        <v>8995</v>
      </c>
      <c r="S854">
        <v>182</v>
      </c>
      <c r="T854" t="s">
        <v>273</v>
      </c>
      <c r="U854" t="s">
        <v>5072</v>
      </c>
      <c r="V854">
        <v>30</v>
      </c>
      <c r="W854" t="s">
        <v>915</v>
      </c>
      <c r="X854" t="s">
        <v>109</v>
      </c>
      <c r="Y854" t="s">
        <v>109</v>
      </c>
      <c r="Z854" s="77" t="s">
        <v>257</v>
      </c>
      <c r="AA854" s="79">
        <v>528</v>
      </c>
      <c r="AB854" s="79" t="s">
        <v>237</v>
      </c>
      <c r="AC854" t="s">
        <v>118</v>
      </c>
      <c r="AD854" s="77" t="s">
        <v>118</v>
      </c>
      <c r="AE854" t="s">
        <v>118</v>
      </c>
      <c r="AF854" t="s">
        <v>118</v>
      </c>
      <c r="AG854" t="s">
        <v>118</v>
      </c>
      <c r="AH854" t="s">
        <v>118</v>
      </c>
      <c r="AI854" t="s">
        <v>5468</v>
      </c>
    </row>
    <row r="855" spans="1:35">
      <c r="A855">
        <v>1206</v>
      </c>
      <c r="B855" t="s">
        <v>73</v>
      </c>
      <c r="C855">
        <v>96618883</v>
      </c>
      <c r="D855">
        <v>96618884</v>
      </c>
      <c r="E855" t="s">
        <v>8996</v>
      </c>
      <c r="F855" t="s">
        <v>223</v>
      </c>
      <c r="G855" s="77" t="s">
        <v>243</v>
      </c>
      <c r="H855" t="s">
        <v>2783</v>
      </c>
      <c r="I855" t="s">
        <v>8997</v>
      </c>
      <c r="J855" t="s">
        <v>8998</v>
      </c>
      <c r="K855" t="s">
        <v>8999</v>
      </c>
      <c r="L855" t="s">
        <v>1706</v>
      </c>
      <c r="M855" t="s">
        <v>6525</v>
      </c>
      <c r="N855" t="s">
        <v>9000</v>
      </c>
      <c r="O855" t="s">
        <v>7881</v>
      </c>
      <c r="P855" t="s">
        <v>9001</v>
      </c>
      <c r="Q855" t="s">
        <v>6218</v>
      </c>
      <c r="R855" s="77" t="s">
        <v>1105</v>
      </c>
      <c r="S855">
        <v>182</v>
      </c>
      <c r="T855" t="s">
        <v>68</v>
      </c>
      <c r="U855" t="s">
        <v>5062</v>
      </c>
      <c r="V855">
        <v>1632</v>
      </c>
      <c r="W855" t="s">
        <v>481</v>
      </c>
      <c r="X855" t="s">
        <v>109</v>
      </c>
      <c r="Y855" t="s">
        <v>109</v>
      </c>
      <c r="Z855" s="77" t="s">
        <v>239</v>
      </c>
      <c r="AA855" s="79">
        <v>1208</v>
      </c>
      <c r="AB855" s="79" t="s">
        <v>237</v>
      </c>
      <c r="AC855" t="s">
        <v>118</v>
      </c>
      <c r="AD855" s="77" t="s">
        <v>118</v>
      </c>
      <c r="AE855" t="s">
        <v>118</v>
      </c>
      <c r="AF855" t="s">
        <v>118</v>
      </c>
      <c r="AG855" t="s">
        <v>118</v>
      </c>
      <c r="AH855" t="s">
        <v>118</v>
      </c>
      <c r="AI855" t="s">
        <v>9002</v>
      </c>
    </row>
    <row r="856" spans="1:35">
      <c r="A856">
        <v>1208</v>
      </c>
      <c r="B856" t="s">
        <v>151</v>
      </c>
      <c r="C856">
        <v>70487232</v>
      </c>
      <c r="D856">
        <v>70487233</v>
      </c>
      <c r="E856" t="s">
        <v>9003</v>
      </c>
      <c r="F856" t="s">
        <v>261</v>
      </c>
      <c r="G856" s="77" t="s">
        <v>223</v>
      </c>
      <c r="H856" t="s">
        <v>9004</v>
      </c>
      <c r="I856" t="s">
        <v>9005</v>
      </c>
      <c r="J856" t="s">
        <v>3124</v>
      </c>
      <c r="K856" t="s">
        <v>3486</v>
      </c>
      <c r="L856" t="s">
        <v>9006</v>
      </c>
      <c r="M856" t="s">
        <v>9007</v>
      </c>
      <c r="N856" t="s">
        <v>9008</v>
      </c>
      <c r="O856" t="s">
        <v>9009</v>
      </c>
      <c r="P856" t="s">
        <v>9010</v>
      </c>
      <c r="Q856" t="s">
        <v>9011</v>
      </c>
      <c r="R856" s="77" t="s">
        <v>9012</v>
      </c>
      <c r="S856">
        <v>179</v>
      </c>
      <c r="T856" t="s">
        <v>520</v>
      </c>
      <c r="U856" t="s">
        <v>5072</v>
      </c>
      <c r="V856">
        <v>4</v>
      </c>
      <c r="W856" t="s">
        <v>1364</v>
      </c>
      <c r="X856" t="s">
        <v>109</v>
      </c>
      <c r="Y856" t="s">
        <v>109</v>
      </c>
      <c r="Z856" s="77" t="s">
        <v>257</v>
      </c>
      <c r="AA856" s="79">
        <v>1218</v>
      </c>
      <c r="AB856" s="79" t="s">
        <v>237</v>
      </c>
      <c r="AC856" t="s">
        <v>118</v>
      </c>
      <c r="AD856" s="77" t="s">
        <v>118</v>
      </c>
      <c r="AE856" t="s">
        <v>118</v>
      </c>
      <c r="AF856" t="s">
        <v>118</v>
      </c>
      <c r="AG856" t="s">
        <v>118</v>
      </c>
      <c r="AH856" t="s">
        <v>118</v>
      </c>
      <c r="AI856" t="s">
        <v>118</v>
      </c>
    </row>
    <row r="857" spans="1:35">
      <c r="A857">
        <v>1209</v>
      </c>
      <c r="B857" t="s">
        <v>155</v>
      </c>
      <c r="C857">
        <v>139136136</v>
      </c>
      <c r="D857">
        <v>139136137</v>
      </c>
      <c r="E857" t="s">
        <v>9013</v>
      </c>
      <c r="F857" t="s">
        <v>222</v>
      </c>
      <c r="G857" s="77" t="s">
        <v>243</v>
      </c>
      <c r="H857" t="s">
        <v>9014</v>
      </c>
      <c r="I857" t="s">
        <v>5567</v>
      </c>
      <c r="J857" t="s">
        <v>9015</v>
      </c>
      <c r="K857" t="s">
        <v>9016</v>
      </c>
      <c r="L857" t="s">
        <v>9017</v>
      </c>
      <c r="M857" t="s">
        <v>9018</v>
      </c>
      <c r="N857" t="s">
        <v>9019</v>
      </c>
      <c r="O857" t="s">
        <v>6676</v>
      </c>
      <c r="P857" t="s">
        <v>3236</v>
      </c>
      <c r="Q857" t="s">
        <v>9020</v>
      </c>
      <c r="R857" s="77" t="s">
        <v>9021</v>
      </c>
      <c r="S857">
        <v>179</v>
      </c>
      <c r="T857" t="s">
        <v>520</v>
      </c>
      <c r="U857" t="s">
        <v>5072</v>
      </c>
      <c r="V857">
        <v>527</v>
      </c>
      <c r="W857" t="s">
        <v>348</v>
      </c>
      <c r="X857" t="s">
        <v>109</v>
      </c>
      <c r="Y857" t="s">
        <v>109</v>
      </c>
      <c r="Z857" s="77" t="s">
        <v>257</v>
      </c>
      <c r="AA857" s="79">
        <v>297</v>
      </c>
      <c r="AB857" s="79" t="s">
        <v>237</v>
      </c>
      <c r="AC857" t="s">
        <v>118</v>
      </c>
      <c r="AD857" s="77" t="s">
        <v>118</v>
      </c>
      <c r="AE857" t="s">
        <v>118</v>
      </c>
      <c r="AF857" t="s">
        <v>118</v>
      </c>
      <c r="AG857" t="s">
        <v>118</v>
      </c>
      <c r="AH857" t="s">
        <v>118</v>
      </c>
      <c r="AI857" t="s">
        <v>118</v>
      </c>
    </row>
    <row r="858" spans="1:35">
      <c r="A858">
        <v>1210</v>
      </c>
      <c r="B858" t="s">
        <v>155</v>
      </c>
      <c r="C858">
        <v>95551522</v>
      </c>
      <c r="D858">
        <v>95551523</v>
      </c>
      <c r="E858" t="s">
        <v>9022</v>
      </c>
      <c r="F858" t="s">
        <v>243</v>
      </c>
      <c r="G858" s="77" t="s">
        <v>222</v>
      </c>
      <c r="H858" t="s">
        <v>9023</v>
      </c>
      <c r="I858" t="s">
        <v>3221</v>
      </c>
      <c r="J858" t="s">
        <v>9024</v>
      </c>
      <c r="K858" t="s">
        <v>1649</v>
      </c>
      <c r="L858" t="s">
        <v>8075</v>
      </c>
      <c r="M858" t="s">
        <v>8367</v>
      </c>
      <c r="N858" t="s">
        <v>9025</v>
      </c>
      <c r="O858" t="s">
        <v>4692</v>
      </c>
      <c r="P858" t="s">
        <v>9026</v>
      </c>
      <c r="Q858" t="s">
        <v>8890</v>
      </c>
      <c r="R858" s="77" t="s">
        <v>9027</v>
      </c>
      <c r="S858">
        <v>179</v>
      </c>
      <c r="T858" t="s">
        <v>520</v>
      </c>
      <c r="U858" t="s">
        <v>5072</v>
      </c>
      <c r="V858">
        <v>28476</v>
      </c>
      <c r="W858" t="s">
        <v>643</v>
      </c>
      <c r="X858" t="s">
        <v>109</v>
      </c>
      <c r="Y858" t="s">
        <v>109</v>
      </c>
      <c r="Z858" s="77" t="s">
        <v>257</v>
      </c>
      <c r="AA858" s="79">
        <v>1164</v>
      </c>
      <c r="AB858" s="79" t="s">
        <v>237</v>
      </c>
      <c r="AC858" t="s">
        <v>118</v>
      </c>
      <c r="AD858" s="77" t="s">
        <v>118</v>
      </c>
      <c r="AE858" t="s">
        <v>118</v>
      </c>
      <c r="AF858" t="s">
        <v>118</v>
      </c>
      <c r="AG858" t="s">
        <v>9028</v>
      </c>
      <c r="AH858" t="s">
        <v>118</v>
      </c>
      <c r="AI858" t="s">
        <v>9029</v>
      </c>
    </row>
    <row r="859" spans="1:35">
      <c r="A859">
        <v>1211</v>
      </c>
      <c r="B859" t="s">
        <v>182</v>
      </c>
      <c r="C859">
        <v>64701942</v>
      </c>
      <c r="D859">
        <v>64701943</v>
      </c>
      <c r="E859" t="s">
        <v>9030</v>
      </c>
      <c r="F859" t="s">
        <v>222</v>
      </c>
      <c r="G859" s="77" t="s">
        <v>243</v>
      </c>
      <c r="H859" t="s">
        <v>3152</v>
      </c>
      <c r="I859" t="s">
        <v>9031</v>
      </c>
      <c r="J859" t="s">
        <v>9032</v>
      </c>
      <c r="K859" t="s">
        <v>9033</v>
      </c>
      <c r="L859" t="s">
        <v>313</v>
      </c>
      <c r="M859" t="s">
        <v>9034</v>
      </c>
      <c r="N859" t="s">
        <v>9035</v>
      </c>
      <c r="O859" t="s">
        <v>8303</v>
      </c>
      <c r="P859" t="s">
        <v>9036</v>
      </c>
      <c r="Q859" t="s">
        <v>9037</v>
      </c>
      <c r="R859" s="77" t="s">
        <v>9038</v>
      </c>
      <c r="S859">
        <v>178</v>
      </c>
      <c r="T859" t="s">
        <v>520</v>
      </c>
      <c r="U859" t="s">
        <v>5062</v>
      </c>
      <c r="V859">
        <v>5439</v>
      </c>
      <c r="W859" t="s">
        <v>1603</v>
      </c>
      <c r="X859" t="s">
        <v>109</v>
      </c>
      <c r="Y859" t="s">
        <v>109</v>
      </c>
      <c r="Z859" s="77" t="s">
        <v>257</v>
      </c>
      <c r="AA859" s="79">
        <v>226</v>
      </c>
      <c r="AB859" s="79" t="s">
        <v>237</v>
      </c>
      <c r="AC859" t="s">
        <v>118</v>
      </c>
      <c r="AD859" s="77" t="s">
        <v>118</v>
      </c>
      <c r="AE859" t="s">
        <v>118</v>
      </c>
      <c r="AF859" t="s">
        <v>118</v>
      </c>
      <c r="AG859" t="s">
        <v>8980</v>
      </c>
      <c r="AH859" t="s">
        <v>118</v>
      </c>
      <c r="AI859" t="s">
        <v>8981</v>
      </c>
    </row>
    <row r="860" spans="1:35">
      <c r="A860">
        <v>1212</v>
      </c>
      <c r="B860" t="s">
        <v>77</v>
      </c>
      <c r="C860">
        <v>70146421</v>
      </c>
      <c r="D860">
        <v>70146422</v>
      </c>
      <c r="E860" t="s">
        <v>9039</v>
      </c>
      <c r="F860" t="s">
        <v>223</v>
      </c>
      <c r="G860" s="77" t="s">
        <v>261</v>
      </c>
      <c r="H860" t="s">
        <v>9040</v>
      </c>
      <c r="I860" t="s">
        <v>3903</v>
      </c>
      <c r="J860" t="s">
        <v>2059</v>
      </c>
      <c r="K860" t="s">
        <v>9041</v>
      </c>
      <c r="L860" t="s">
        <v>9042</v>
      </c>
      <c r="M860" t="s">
        <v>9043</v>
      </c>
      <c r="N860" t="s">
        <v>9044</v>
      </c>
      <c r="O860" t="s">
        <v>9045</v>
      </c>
      <c r="P860" t="s">
        <v>9046</v>
      </c>
      <c r="Q860" t="s">
        <v>9047</v>
      </c>
      <c r="R860" s="77" t="s">
        <v>9048</v>
      </c>
      <c r="S860">
        <v>178</v>
      </c>
      <c r="T860" t="s">
        <v>68</v>
      </c>
      <c r="U860" t="s">
        <v>5072</v>
      </c>
      <c r="V860">
        <v>8</v>
      </c>
      <c r="W860" t="s">
        <v>391</v>
      </c>
      <c r="X860" t="s">
        <v>109</v>
      </c>
      <c r="Y860" t="s">
        <v>109</v>
      </c>
      <c r="Z860" s="77" t="s">
        <v>257</v>
      </c>
      <c r="AA860" s="79">
        <v>368</v>
      </c>
      <c r="AB860" s="79" t="s">
        <v>237</v>
      </c>
      <c r="AC860" t="s">
        <v>118</v>
      </c>
      <c r="AD860" s="77" t="s">
        <v>118</v>
      </c>
      <c r="AE860" t="s">
        <v>118</v>
      </c>
      <c r="AF860" t="s">
        <v>118</v>
      </c>
      <c r="AG860" t="s">
        <v>9049</v>
      </c>
      <c r="AH860" t="s">
        <v>118</v>
      </c>
      <c r="AI860" t="s">
        <v>9050</v>
      </c>
    </row>
    <row r="861" spans="1:35">
      <c r="A861">
        <v>1215</v>
      </c>
      <c r="B861" t="s">
        <v>73</v>
      </c>
      <c r="C861">
        <v>42915686</v>
      </c>
      <c r="D861">
        <v>42915687</v>
      </c>
      <c r="E861" t="s">
        <v>9051</v>
      </c>
      <c r="F861" t="s">
        <v>243</v>
      </c>
      <c r="G861" s="77" t="s">
        <v>222</v>
      </c>
      <c r="H861" t="s">
        <v>7625</v>
      </c>
      <c r="I861" t="s">
        <v>3916</v>
      </c>
      <c r="J861" t="s">
        <v>7069</v>
      </c>
      <c r="K861" t="s">
        <v>4089</v>
      </c>
      <c r="L861" t="s">
        <v>1310</v>
      </c>
      <c r="M861" t="s">
        <v>9052</v>
      </c>
      <c r="N861" t="s">
        <v>9053</v>
      </c>
      <c r="O861" t="s">
        <v>1671</v>
      </c>
      <c r="P861" t="s">
        <v>9054</v>
      </c>
      <c r="Q861" t="s">
        <v>6320</v>
      </c>
      <c r="R861" s="77" t="s">
        <v>4916</v>
      </c>
      <c r="S861">
        <v>176</v>
      </c>
      <c r="T861" t="s">
        <v>68</v>
      </c>
      <c r="U861" t="s">
        <v>5072</v>
      </c>
      <c r="V861">
        <v>2</v>
      </c>
      <c r="W861" t="s">
        <v>643</v>
      </c>
      <c r="X861" t="s">
        <v>109</v>
      </c>
      <c r="Y861" t="s">
        <v>109</v>
      </c>
      <c r="Z861" s="77" t="s">
        <v>257</v>
      </c>
      <c r="AA861" s="79">
        <v>908</v>
      </c>
      <c r="AB861" s="79" t="s">
        <v>237</v>
      </c>
      <c r="AC861" t="s">
        <v>118</v>
      </c>
      <c r="AD861" s="77" t="s">
        <v>118</v>
      </c>
      <c r="AE861" t="s">
        <v>118</v>
      </c>
      <c r="AF861" t="s">
        <v>118</v>
      </c>
      <c r="AG861" t="s">
        <v>118</v>
      </c>
      <c r="AH861" t="s">
        <v>118</v>
      </c>
      <c r="AI861" t="s">
        <v>118</v>
      </c>
    </row>
    <row r="862" spans="1:35">
      <c r="A862">
        <v>1216</v>
      </c>
      <c r="B862" t="s">
        <v>220</v>
      </c>
      <c r="C862">
        <v>126352593</v>
      </c>
      <c r="D862">
        <v>126352594</v>
      </c>
      <c r="E862" t="s">
        <v>9055</v>
      </c>
      <c r="F862" t="s">
        <v>243</v>
      </c>
      <c r="G862" s="77" t="s">
        <v>222</v>
      </c>
      <c r="H862" t="s">
        <v>4677</v>
      </c>
      <c r="I862" t="s">
        <v>4187</v>
      </c>
      <c r="J862" t="s">
        <v>7742</v>
      </c>
      <c r="K862" t="s">
        <v>9056</v>
      </c>
      <c r="L862" t="s">
        <v>9057</v>
      </c>
      <c r="M862" t="s">
        <v>9058</v>
      </c>
      <c r="N862" t="s">
        <v>6355</v>
      </c>
      <c r="O862" t="s">
        <v>9059</v>
      </c>
      <c r="P862" t="s">
        <v>9060</v>
      </c>
      <c r="Q862" t="s">
        <v>9061</v>
      </c>
      <c r="R862" s="77" t="s">
        <v>9062</v>
      </c>
      <c r="S862">
        <v>176</v>
      </c>
      <c r="T862" t="s">
        <v>520</v>
      </c>
      <c r="U862" t="s">
        <v>5072</v>
      </c>
      <c r="V862">
        <v>912</v>
      </c>
      <c r="W862" t="s">
        <v>643</v>
      </c>
      <c r="X862" t="s">
        <v>109</v>
      </c>
      <c r="Y862" t="s">
        <v>109</v>
      </c>
      <c r="Z862" s="77" t="s">
        <v>257</v>
      </c>
      <c r="AA862" s="79">
        <v>350</v>
      </c>
      <c r="AB862" s="79" t="s">
        <v>237</v>
      </c>
      <c r="AC862" t="s">
        <v>118</v>
      </c>
      <c r="AD862" s="77" t="s">
        <v>118</v>
      </c>
      <c r="AE862" t="s">
        <v>118</v>
      </c>
      <c r="AF862" t="s">
        <v>118</v>
      </c>
      <c r="AG862" t="s">
        <v>8938</v>
      </c>
      <c r="AH862" t="s">
        <v>118</v>
      </c>
      <c r="AI862" t="s">
        <v>8939</v>
      </c>
    </row>
    <row r="863" spans="1:35">
      <c r="A863">
        <v>1217</v>
      </c>
      <c r="B863" t="s">
        <v>220</v>
      </c>
      <c r="C863">
        <v>38151263</v>
      </c>
      <c r="D863">
        <v>38151264</v>
      </c>
      <c r="E863" t="s">
        <v>9063</v>
      </c>
      <c r="F863" t="s">
        <v>223</v>
      </c>
      <c r="G863" s="77" t="s">
        <v>261</v>
      </c>
      <c r="H863" t="s">
        <v>9064</v>
      </c>
      <c r="I863" t="s">
        <v>9065</v>
      </c>
      <c r="J863" t="s">
        <v>4656</v>
      </c>
      <c r="K863" t="s">
        <v>9066</v>
      </c>
      <c r="L863" t="s">
        <v>4025</v>
      </c>
      <c r="M863" t="s">
        <v>6016</v>
      </c>
      <c r="N863" t="s">
        <v>9067</v>
      </c>
      <c r="O863" t="s">
        <v>4934</v>
      </c>
      <c r="P863" t="s">
        <v>4023</v>
      </c>
      <c r="Q863" t="s">
        <v>9042</v>
      </c>
      <c r="R863" s="77" t="s">
        <v>9068</v>
      </c>
      <c r="S863">
        <v>176</v>
      </c>
      <c r="T863" t="s">
        <v>520</v>
      </c>
      <c r="U863" t="s">
        <v>5072</v>
      </c>
      <c r="V863">
        <v>8</v>
      </c>
      <c r="W863" t="s">
        <v>481</v>
      </c>
      <c r="X863" t="s">
        <v>109</v>
      </c>
      <c r="Y863" t="s">
        <v>109</v>
      </c>
      <c r="Z863" s="77" t="s">
        <v>257</v>
      </c>
      <c r="AA863" s="79">
        <v>334</v>
      </c>
      <c r="AB863" s="79" t="s">
        <v>237</v>
      </c>
      <c r="AC863" t="s">
        <v>118</v>
      </c>
      <c r="AD863" s="77" t="s">
        <v>118</v>
      </c>
      <c r="AE863" t="s">
        <v>118</v>
      </c>
      <c r="AF863" t="s">
        <v>118</v>
      </c>
      <c r="AG863" t="s">
        <v>118</v>
      </c>
      <c r="AH863" t="s">
        <v>118</v>
      </c>
      <c r="AI863" t="s">
        <v>118</v>
      </c>
    </row>
    <row r="864" spans="1:35">
      <c r="A864">
        <v>1218</v>
      </c>
      <c r="B864" t="s">
        <v>155</v>
      </c>
      <c r="C864">
        <v>102104434</v>
      </c>
      <c r="D864">
        <v>102104435</v>
      </c>
      <c r="E864" t="s">
        <v>9069</v>
      </c>
      <c r="F864" t="s">
        <v>261</v>
      </c>
      <c r="G864" s="77" t="s">
        <v>243</v>
      </c>
      <c r="H864" t="s">
        <v>1696</v>
      </c>
      <c r="I864" t="s">
        <v>6642</v>
      </c>
      <c r="J864" t="s">
        <v>6893</v>
      </c>
      <c r="K864" t="s">
        <v>6687</v>
      </c>
      <c r="L864" t="s">
        <v>9070</v>
      </c>
      <c r="M864" t="s">
        <v>9071</v>
      </c>
      <c r="N864" t="s">
        <v>8538</v>
      </c>
      <c r="O864" t="s">
        <v>4885</v>
      </c>
      <c r="P864" t="s">
        <v>7218</v>
      </c>
      <c r="Q864" t="s">
        <v>9072</v>
      </c>
      <c r="R864" s="77" t="s">
        <v>9073</v>
      </c>
      <c r="S864">
        <v>176</v>
      </c>
      <c r="T864" t="s">
        <v>520</v>
      </c>
      <c r="U864" t="s">
        <v>5072</v>
      </c>
      <c r="V864">
        <v>4303</v>
      </c>
      <c r="W864" t="s">
        <v>376</v>
      </c>
      <c r="X864" t="s">
        <v>109</v>
      </c>
      <c r="Y864" t="s">
        <v>109</v>
      </c>
      <c r="Z864" s="77" t="s">
        <v>239</v>
      </c>
      <c r="AA864" s="79">
        <v>1070</v>
      </c>
      <c r="AB864" s="79" t="s">
        <v>237</v>
      </c>
      <c r="AC864" t="s">
        <v>118</v>
      </c>
      <c r="AD864" s="77" t="s">
        <v>118</v>
      </c>
      <c r="AE864" t="s">
        <v>118</v>
      </c>
      <c r="AF864" t="s">
        <v>118</v>
      </c>
      <c r="AG864" t="s">
        <v>118</v>
      </c>
      <c r="AH864" t="s">
        <v>118</v>
      </c>
      <c r="AI864" t="s">
        <v>118</v>
      </c>
    </row>
    <row r="865" spans="1:35">
      <c r="A865">
        <v>1219</v>
      </c>
      <c r="B865" t="s">
        <v>220</v>
      </c>
      <c r="C865">
        <v>71303645</v>
      </c>
      <c r="D865">
        <v>71303646</v>
      </c>
      <c r="E865" t="s">
        <v>9074</v>
      </c>
      <c r="F865" t="s">
        <v>222</v>
      </c>
      <c r="G865" s="77" t="s">
        <v>243</v>
      </c>
      <c r="H865" t="s">
        <v>6924</v>
      </c>
      <c r="I865" t="s">
        <v>4486</v>
      </c>
      <c r="J865" t="s">
        <v>9075</v>
      </c>
      <c r="K865" t="s">
        <v>9076</v>
      </c>
      <c r="L865" t="s">
        <v>7498</v>
      </c>
      <c r="M865" t="s">
        <v>6506</v>
      </c>
      <c r="N865" t="s">
        <v>3174</v>
      </c>
      <c r="O865" t="s">
        <v>9077</v>
      </c>
      <c r="P865" t="s">
        <v>9078</v>
      </c>
      <c r="Q865" t="s">
        <v>2307</v>
      </c>
      <c r="R865" s="77" t="s">
        <v>9079</v>
      </c>
      <c r="S865">
        <v>175</v>
      </c>
      <c r="T865" t="s">
        <v>520</v>
      </c>
      <c r="U865" t="s">
        <v>5072</v>
      </c>
      <c r="V865">
        <v>820</v>
      </c>
      <c r="W865" t="s">
        <v>661</v>
      </c>
      <c r="X865" t="s">
        <v>109</v>
      </c>
      <c r="Y865" t="s">
        <v>109</v>
      </c>
      <c r="Z865" s="77" t="s">
        <v>257</v>
      </c>
      <c r="AA865" s="79">
        <v>685</v>
      </c>
      <c r="AB865" s="79" t="s">
        <v>237</v>
      </c>
      <c r="AC865" t="s">
        <v>118</v>
      </c>
      <c r="AD865" s="77" t="s">
        <v>118</v>
      </c>
      <c r="AE865" t="s">
        <v>118</v>
      </c>
      <c r="AF865" t="s">
        <v>118</v>
      </c>
      <c r="AG865" t="s">
        <v>118</v>
      </c>
      <c r="AH865" t="s">
        <v>118</v>
      </c>
      <c r="AI865" t="s">
        <v>118</v>
      </c>
    </row>
    <row r="866" spans="1:35">
      <c r="A866">
        <v>1220</v>
      </c>
      <c r="B866" t="s">
        <v>648</v>
      </c>
      <c r="C866">
        <v>71416504</v>
      </c>
      <c r="D866">
        <v>71416505</v>
      </c>
      <c r="E866" t="s">
        <v>9080</v>
      </c>
      <c r="F866" t="s">
        <v>223</v>
      </c>
      <c r="G866" s="77" t="s">
        <v>222</v>
      </c>
      <c r="H866" t="s">
        <v>1626</v>
      </c>
      <c r="I866" t="s">
        <v>2953</v>
      </c>
      <c r="J866" t="s">
        <v>7701</v>
      </c>
      <c r="K866" t="s">
        <v>9081</v>
      </c>
      <c r="L866" t="s">
        <v>1671</v>
      </c>
      <c r="M866" t="s">
        <v>9082</v>
      </c>
      <c r="N866" t="s">
        <v>9083</v>
      </c>
      <c r="O866" t="s">
        <v>2689</v>
      </c>
      <c r="P866" t="s">
        <v>6918</v>
      </c>
      <c r="Q866" t="s">
        <v>2302</v>
      </c>
      <c r="R866" s="77" t="s">
        <v>8479</v>
      </c>
      <c r="S866">
        <v>174</v>
      </c>
      <c r="T866" t="s">
        <v>68</v>
      </c>
      <c r="U866" t="s">
        <v>5072</v>
      </c>
      <c r="V866">
        <v>0</v>
      </c>
      <c r="W866" t="s">
        <v>391</v>
      </c>
      <c r="X866" t="s">
        <v>109</v>
      </c>
      <c r="Y866" t="s">
        <v>109</v>
      </c>
      <c r="Z866" s="77" t="s">
        <v>239</v>
      </c>
      <c r="AA866" s="79">
        <v>1046</v>
      </c>
      <c r="AB866" s="79" t="s">
        <v>237</v>
      </c>
      <c r="AC866" t="s">
        <v>118</v>
      </c>
      <c r="AD866" s="77" t="s">
        <v>118</v>
      </c>
      <c r="AE866" t="s">
        <v>118</v>
      </c>
      <c r="AF866" t="s">
        <v>118</v>
      </c>
      <c r="AG866" t="s">
        <v>118</v>
      </c>
      <c r="AH866" t="s">
        <v>118</v>
      </c>
      <c r="AI866" t="s">
        <v>118</v>
      </c>
    </row>
    <row r="867" spans="1:35">
      <c r="A867">
        <v>1222</v>
      </c>
      <c r="B867" t="s">
        <v>482</v>
      </c>
      <c r="C867">
        <v>150308758</v>
      </c>
      <c r="D867">
        <v>150308759</v>
      </c>
      <c r="E867" t="s">
        <v>9084</v>
      </c>
      <c r="F867" t="s">
        <v>243</v>
      </c>
      <c r="G867" s="77" t="s">
        <v>222</v>
      </c>
      <c r="H867" t="s">
        <v>9085</v>
      </c>
      <c r="I867" t="s">
        <v>9086</v>
      </c>
      <c r="J867" t="s">
        <v>5433</v>
      </c>
      <c r="K867" t="s">
        <v>8643</v>
      </c>
      <c r="L867" t="s">
        <v>8993</v>
      </c>
      <c r="M867" t="s">
        <v>9087</v>
      </c>
      <c r="N867" t="s">
        <v>881</v>
      </c>
      <c r="O867" t="s">
        <v>9088</v>
      </c>
      <c r="P867" t="s">
        <v>2460</v>
      </c>
      <c r="Q867" t="s">
        <v>9089</v>
      </c>
      <c r="R867" s="77" t="s">
        <v>9090</v>
      </c>
      <c r="S867">
        <v>172</v>
      </c>
      <c r="T867" t="s">
        <v>235</v>
      </c>
      <c r="U867" t="s">
        <v>5072</v>
      </c>
      <c r="V867">
        <v>4841</v>
      </c>
      <c r="W867" t="s">
        <v>643</v>
      </c>
      <c r="X867" t="s">
        <v>109</v>
      </c>
      <c r="Y867" t="s">
        <v>109</v>
      </c>
      <c r="Z867" s="77" t="s">
        <v>257</v>
      </c>
      <c r="AA867" s="79">
        <v>260</v>
      </c>
      <c r="AB867" s="79" t="s">
        <v>237</v>
      </c>
      <c r="AC867" t="s">
        <v>118</v>
      </c>
      <c r="AD867" s="77" t="s">
        <v>118</v>
      </c>
      <c r="AE867" t="s">
        <v>118</v>
      </c>
      <c r="AF867" t="s">
        <v>118</v>
      </c>
      <c r="AG867" t="s">
        <v>9091</v>
      </c>
      <c r="AH867" t="s">
        <v>118</v>
      </c>
      <c r="AI867" t="s">
        <v>118</v>
      </c>
    </row>
    <row r="868" spans="1:35">
      <c r="A868">
        <v>1223</v>
      </c>
      <c r="B868" t="s">
        <v>116</v>
      </c>
      <c r="C868">
        <v>104578162</v>
      </c>
      <c r="D868">
        <v>104578163</v>
      </c>
      <c r="E868" t="s">
        <v>9092</v>
      </c>
      <c r="F868" t="s">
        <v>243</v>
      </c>
      <c r="G868" s="77" t="s">
        <v>223</v>
      </c>
      <c r="H868" t="s">
        <v>4932</v>
      </c>
      <c r="I868" t="s">
        <v>9093</v>
      </c>
      <c r="J868" t="s">
        <v>8852</v>
      </c>
      <c r="K868" t="s">
        <v>9094</v>
      </c>
      <c r="L868" t="s">
        <v>6917</v>
      </c>
      <c r="M868" t="s">
        <v>6523</v>
      </c>
      <c r="N868" t="s">
        <v>9095</v>
      </c>
      <c r="O868" t="s">
        <v>9096</v>
      </c>
      <c r="P868" t="s">
        <v>9097</v>
      </c>
      <c r="Q868" t="s">
        <v>9098</v>
      </c>
      <c r="R868" s="77" t="s">
        <v>9099</v>
      </c>
      <c r="S868">
        <v>171</v>
      </c>
      <c r="T868" t="s">
        <v>1838</v>
      </c>
      <c r="U868" t="s">
        <v>5072</v>
      </c>
      <c r="V868">
        <v>0</v>
      </c>
      <c r="W868" t="s">
        <v>643</v>
      </c>
      <c r="X868" t="s">
        <v>109</v>
      </c>
      <c r="Y868" t="s">
        <v>109</v>
      </c>
      <c r="Z868" s="77" t="s">
        <v>239</v>
      </c>
      <c r="AA868" s="79">
        <v>1073</v>
      </c>
      <c r="AB868" s="79" t="s">
        <v>237</v>
      </c>
      <c r="AC868" t="s">
        <v>118</v>
      </c>
      <c r="AD868" s="77" t="s">
        <v>118</v>
      </c>
      <c r="AE868" t="s">
        <v>118</v>
      </c>
      <c r="AF868" t="s">
        <v>118</v>
      </c>
      <c r="AG868" t="s">
        <v>118</v>
      </c>
      <c r="AH868" t="s">
        <v>118</v>
      </c>
      <c r="AI868" t="s">
        <v>118</v>
      </c>
    </row>
    <row r="869" spans="1:35">
      <c r="A869">
        <v>1224</v>
      </c>
      <c r="B869" t="s">
        <v>454</v>
      </c>
      <c r="C869">
        <v>51233111</v>
      </c>
      <c r="D869">
        <v>51233112</v>
      </c>
      <c r="E869" t="s">
        <v>9100</v>
      </c>
      <c r="F869" t="s">
        <v>261</v>
      </c>
      <c r="G869" s="77" t="s">
        <v>223</v>
      </c>
      <c r="H869" t="s">
        <v>6190</v>
      </c>
      <c r="I869" t="s">
        <v>1046</v>
      </c>
      <c r="J869" t="s">
        <v>757</v>
      </c>
      <c r="K869" t="s">
        <v>5872</v>
      </c>
      <c r="L869" t="s">
        <v>1166</v>
      </c>
      <c r="M869" t="s">
        <v>9101</v>
      </c>
      <c r="N869" t="s">
        <v>9102</v>
      </c>
      <c r="O869" t="s">
        <v>9103</v>
      </c>
      <c r="P869" t="s">
        <v>3803</v>
      </c>
      <c r="Q869" t="s">
        <v>9104</v>
      </c>
      <c r="R869" s="77" t="s">
        <v>9105</v>
      </c>
      <c r="S869">
        <v>170</v>
      </c>
      <c r="T869" t="s">
        <v>68</v>
      </c>
      <c r="U869" t="s">
        <v>5072</v>
      </c>
      <c r="V869">
        <v>32</v>
      </c>
      <c r="W869" t="s">
        <v>4686</v>
      </c>
      <c r="X869" t="s">
        <v>109</v>
      </c>
      <c r="Y869" t="s">
        <v>109</v>
      </c>
      <c r="Z869" s="77" t="s">
        <v>257</v>
      </c>
      <c r="AA869" s="79">
        <v>711</v>
      </c>
      <c r="AB869" s="79" t="s">
        <v>237</v>
      </c>
      <c r="AC869" t="s">
        <v>118</v>
      </c>
      <c r="AD869" s="77" t="s">
        <v>118</v>
      </c>
      <c r="AE869" t="s">
        <v>118</v>
      </c>
      <c r="AF869" t="s">
        <v>118</v>
      </c>
      <c r="AG869" t="s">
        <v>118</v>
      </c>
      <c r="AH869" t="s">
        <v>118</v>
      </c>
      <c r="AI869" t="s">
        <v>118</v>
      </c>
    </row>
    <row r="870" spans="1:35">
      <c r="A870">
        <v>1225</v>
      </c>
      <c r="B870" t="s">
        <v>766</v>
      </c>
      <c r="C870">
        <v>35484725</v>
      </c>
      <c r="D870">
        <v>35484726</v>
      </c>
      <c r="E870" t="s">
        <v>9106</v>
      </c>
      <c r="F870" t="s">
        <v>243</v>
      </c>
      <c r="G870" s="77" t="s">
        <v>261</v>
      </c>
      <c r="H870" t="s">
        <v>4441</v>
      </c>
      <c r="I870" t="s">
        <v>9107</v>
      </c>
      <c r="J870" t="s">
        <v>9108</v>
      </c>
      <c r="K870" t="s">
        <v>9109</v>
      </c>
      <c r="L870" t="s">
        <v>9110</v>
      </c>
      <c r="M870" t="s">
        <v>9111</v>
      </c>
      <c r="N870" t="s">
        <v>9112</v>
      </c>
      <c r="O870" t="s">
        <v>9113</v>
      </c>
      <c r="P870" t="s">
        <v>2818</v>
      </c>
      <c r="Q870" t="s">
        <v>9114</v>
      </c>
      <c r="R870" s="77" t="s">
        <v>4373</v>
      </c>
      <c r="S870">
        <v>169</v>
      </c>
      <c r="T870" t="s">
        <v>68</v>
      </c>
      <c r="U870" t="s">
        <v>5072</v>
      </c>
      <c r="V870">
        <v>527</v>
      </c>
      <c r="W870" t="s">
        <v>363</v>
      </c>
      <c r="X870" t="s">
        <v>109</v>
      </c>
      <c r="Y870" t="s">
        <v>109</v>
      </c>
      <c r="Z870" s="77" t="s">
        <v>239</v>
      </c>
      <c r="AA870" s="79">
        <v>608</v>
      </c>
      <c r="AB870" s="79" t="s">
        <v>237</v>
      </c>
      <c r="AC870" t="s">
        <v>118</v>
      </c>
      <c r="AD870" s="77" t="s">
        <v>118</v>
      </c>
      <c r="AE870" t="s">
        <v>118</v>
      </c>
      <c r="AF870" t="s">
        <v>118</v>
      </c>
      <c r="AG870" t="s">
        <v>118</v>
      </c>
      <c r="AH870" t="s">
        <v>118</v>
      </c>
      <c r="AI870" t="s">
        <v>9115</v>
      </c>
    </row>
    <row r="871" spans="1:35">
      <c r="A871">
        <v>1226</v>
      </c>
      <c r="B871" t="s">
        <v>155</v>
      </c>
      <c r="C871">
        <v>137822937</v>
      </c>
      <c r="D871">
        <v>137822938</v>
      </c>
      <c r="E871" t="s">
        <v>9116</v>
      </c>
      <c r="F871" t="s">
        <v>243</v>
      </c>
      <c r="G871" s="77" t="s">
        <v>222</v>
      </c>
      <c r="H871" t="s">
        <v>9117</v>
      </c>
      <c r="I871" t="s">
        <v>9118</v>
      </c>
      <c r="J871" t="s">
        <v>9119</v>
      </c>
      <c r="K871" t="s">
        <v>9120</v>
      </c>
      <c r="L871" t="s">
        <v>9121</v>
      </c>
      <c r="M871" t="s">
        <v>5401</v>
      </c>
      <c r="N871" t="s">
        <v>9122</v>
      </c>
      <c r="O871" t="s">
        <v>9123</v>
      </c>
      <c r="P871" t="s">
        <v>7609</v>
      </c>
      <c r="Q871" t="s">
        <v>3982</v>
      </c>
      <c r="R871" s="77" t="s">
        <v>9124</v>
      </c>
      <c r="S871">
        <v>169</v>
      </c>
      <c r="T871" t="s">
        <v>68</v>
      </c>
      <c r="U871" t="s">
        <v>5072</v>
      </c>
      <c r="V871">
        <v>5</v>
      </c>
      <c r="W871" t="s">
        <v>643</v>
      </c>
      <c r="X871" t="s">
        <v>109</v>
      </c>
      <c r="Y871" t="s">
        <v>109</v>
      </c>
      <c r="Z871" s="77" t="s">
        <v>257</v>
      </c>
      <c r="AA871" s="79">
        <v>1051</v>
      </c>
      <c r="AB871" s="79" t="s">
        <v>237</v>
      </c>
      <c r="AC871" t="s">
        <v>118</v>
      </c>
      <c r="AD871" s="77" t="s">
        <v>118</v>
      </c>
      <c r="AE871" t="s">
        <v>118</v>
      </c>
      <c r="AF871" t="s">
        <v>118</v>
      </c>
      <c r="AG871" t="s">
        <v>118</v>
      </c>
      <c r="AH871" t="s">
        <v>118</v>
      </c>
      <c r="AI871" t="s">
        <v>118</v>
      </c>
    </row>
    <row r="872" spans="1:35">
      <c r="A872">
        <v>1227</v>
      </c>
      <c r="B872" t="s">
        <v>116</v>
      </c>
      <c r="C872">
        <v>124667153</v>
      </c>
      <c r="D872">
        <v>124667154</v>
      </c>
      <c r="E872" t="s">
        <v>9125</v>
      </c>
      <c r="F872" t="s">
        <v>243</v>
      </c>
      <c r="G872" s="77" t="s">
        <v>222</v>
      </c>
      <c r="H872" t="s">
        <v>4837</v>
      </c>
      <c r="I872" t="s">
        <v>9126</v>
      </c>
      <c r="J872" t="s">
        <v>5038</v>
      </c>
      <c r="K872" t="s">
        <v>638</v>
      </c>
      <c r="L872" t="s">
        <v>9127</v>
      </c>
      <c r="M872" t="s">
        <v>6800</v>
      </c>
      <c r="N872" t="s">
        <v>9128</v>
      </c>
      <c r="O872" t="s">
        <v>5116</v>
      </c>
      <c r="P872" t="s">
        <v>9129</v>
      </c>
      <c r="Q872" t="s">
        <v>6687</v>
      </c>
      <c r="R872" s="77" t="s">
        <v>6687</v>
      </c>
      <c r="S872">
        <v>166</v>
      </c>
      <c r="T872" t="s">
        <v>68</v>
      </c>
      <c r="U872" t="s">
        <v>5072</v>
      </c>
      <c r="V872">
        <v>0</v>
      </c>
      <c r="W872" t="s">
        <v>419</v>
      </c>
      <c r="X872" t="s">
        <v>109</v>
      </c>
      <c r="Y872" t="s">
        <v>109</v>
      </c>
      <c r="Z872" s="77" t="s">
        <v>257</v>
      </c>
      <c r="AA872" s="79">
        <v>580</v>
      </c>
      <c r="AB872" s="79" t="s">
        <v>237</v>
      </c>
      <c r="AC872" t="s">
        <v>118</v>
      </c>
      <c r="AD872" s="77" t="s">
        <v>118</v>
      </c>
      <c r="AE872" t="s">
        <v>118</v>
      </c>
      <c r="AF872" t="s">
        <v>118</v>
      </c>
      <c r="AG872" t="s">
        <v>9130</v>
      </c>
      <c r="AH872" t="s">
        <v>118</v>
      </c>
      <c r="AI872" t="s">
        <v>9131</v>
      </c>
    </row>
    <row r="873" spans="1:35">
      <c r="A873">
        <v>1228</v>
      </c>
      <c r="B873" t="s">
        <v>220</v>
      </c>
      <c r="C873">
        <v>101848785</v>
      </c>
      <c r="D873">
        <v>101848786</v>
      </c>
      <c r="E873" t="s">
        <v>9132</v>
      </c>
      <c r="F873" t="s">
        <v>243</v>
      </c>
      <c r="G873" s="77" t="s">
        <v>222</v>
      </c>
      <c r="H873" t="s">
        <v>9133</v>
      </c>
      <c r="I873" t="s">
        <v>9134</v>
      </c>
      <c r="J873" t="s">
        <v>9135</v>
      </c>
      <c r="K873" t="s">
        <v>9136</v>
      </c>
      <c r="L873" t="s">
        <v>9137</v>
      </c>
      <c r="M873" t="s">
        <v>9138</v>
      </c>
      <c r="N873" t="s">
        <v>9139</v>
      </c>
      <c r="O873" t="s">
        <v>9140</v>
      </c>
      <c r="P873" t="s">
        <v>9096</v>
      </c>
      <c r="Q873" t="s">
        <v>9141</v>
      </c>
      <c r="R873" s="77" t="s">
        <v>9142</v>
      </c>
      <c r="S873">
        <v>165</v>
      </c>
      <c r="T873" t="s">
        <v>520</v>
      </c>
      <c r="U873" t="s">
        <v>5072</v>
      </c>
      <c r="V873">
        <v>168</v>
      </c>
      <c r="W873" t="s">
        <v>1245</v>
      </c>
      <c r="X873" t="s">
        <v>109</v>
      </c>
      <c r="Y873" t="s">
        <v>109</v>
      </c>
      <c r="Z873" s="77" t="s">
        <v>257</v>
      </c>
      <c r="AA873" s="79">
        <v>612</v>
      </c>
      <c r="AB873" s="79" t="s">
        <v>237</v>
      </c>
      <c r="AC873" t="s">
        <v>118</v>
      </c>
      <c r="AD873" s="77" t="s">
        <v>118</v>
      </c>
      <c r="AE873" t="s">
        <v>118</v>
      </c>
      <c r="AF873" t="s">
        <v>118</v>
      </c>
      <c r="AG873" t="s">
        <v>118</v>
      </c>
      <c r="AH873" t="s">
        <v>118</v>
      </c>
      <c r="AI873" t="s">
        <v>118</v>
      </c>
    </row>
    <row r="874" spans="1:35">
      <c r="A874">
        <v>1229</v>
      </c>
      <c r="B874" t="s">
        <v>164</v>
      </c>
      <c r="C874">
        <v>88930870</v>
      </c>
      <c r="D874">
        <v>88930871</v>
      </c>
      <c r="E874" t="s">
        <v>9143</v>
      </c>
      <c r="F874" t="s">
        <v>222</v>
      </c>
      <c r="G874" s="77" t="s">
        <v>243</v>
      </c>
      <c r="H874" t="s">
        <v>7222</v>
      </c>
      <c r="I874" t="s">
        <v>9144</v>
      </c>
      <c r="J874" t="s">
        <v>9145</v>
      </c>
      <c r="K874" t="s">
        <v>5754</v>
      </c>
      <c r="L874" t="s">
        <v>9146</v>
      </c>
      <c r="M874" t="s">
        <v>8827</v>
      </c>
      <c r="N874" t="s">
        <v>9147</v>
      </c>
      <c r="O874" t="s">
        <v>9148</v>
      </c>
      <c r="P874" t="s">
        <v>7138</v>
      </c>
      <c r="Q874" t="s">
        <v>9123</v>
      </c>
      <c r="R874" s="77" t="s">
        <v>9149</v>
      </c>
      <c r="S874">
        <v>163</v>
      </c>
      <c r="T874" t="s">
        <v>520</v>
      </c>
      <c r="U874" t="s">
        <v>5072</v>
      </c>
      <c r="V874">
        <v>407</v>
      </c>
      <c r="W874" t="s">
        <v>521</v>
      </c>
      <c r="X874" t="s">
        <v>109</v>
      </c>
      <c r="Y874" t="s">
        <v>109</v>
      </c>
      <c r="Z874" s="77" t="s">
        <v>257</v>
      </c>
      <c r="AA874" s="79">
        <v>516</v>
      </c>
      <c r="AB874" s="79" t="s">
        <v>237</v>
      </c>
      <c r="AC874" t="s">
        <v>118</v>
      </c>
      <c r="AD874" s="77" t="s">
        <v>118</v>
      </c>
      <c r="AE874" t="s">
        <v>118</v>
      </c>
      <c r="AF874" t="s">
        <v>118</v>
      </c>
      <c r="AG874" t="s">
        <v>118</v>
      </c>
      <c r="AH874" t="s">
        <v>118</v>
      </c>
      <c r="AI874" t="s">
        <v>118</v>
      </c>
    </row>
    <row r="875" spans="1:35">
      <c r="A875">
        <v>1230</v>
      </c>
      <c r="B875" t="s">
        <v>648</v>
      </c>
      <c r="C875">
        <v>143893762</v>
      </c>
      <c r="D875">
        <v>143893763</v>
      </c>
      <c r="E875" t="s">
        <v>9150</v>
      </c>
      <c r="F875" t="s">
        <v>223</v>
      </c>
      <c r="G875" s="77" t="s">
        <v>222</v>
      </c>
      <c r="H875" t="s">
        <v>9151</v>
      </c>
      <c r="I875" t="s">
        <v>9152</v>
      </c>
      <c r="J875" t="s">
        <v>9153</v>
      </c>
      <c r="K875" t="s">
        <v>9154</v>
      </c>
      <c r="L875" t="s">
        <v>8730</v>
      </c>
      <c r="M875" t="s">
        <v>9155</v>
      </c>
      <c r="N875" t="s">
        <v>4897</v>
      </c>
      <c r="O875" t="s">
        <v>9156</v>
      </c>
      <c r="P875" t="s">
        <v>6416</v>
      </c>
      <c r="Q875" t="s">
        <v>9157</v>
      </c>
      <c r="R875" s="77" t="s">
        <v>9158</v>
      </c>
      <c r="S875">
        <v>163</v>
      </c>
      <c r="T875" t="s">
        <v>520</v>
      </c>
      <c r="U875" t="s">
        <v>5072</v>
      </c>
      <c r="V875">
        <v>105</v>
      </c>
      <c r="W875" t="s">
        <v>2902</v>
      </c>
      <c r="X875" t="s">
        <v>109</v>
      </c>
      <c r="Y875" t="s">
        <v>109</v>
      </c>
      <c r="Z875" s="77" t="s">
        <v>239</v>
      </c>
      <c r="AA875" s="79">
        <v>753</v>
      </c>
      <c r="AB875" s="79" t="s">
        <v>237</v>
      </c>
      <c r="AC875" t="s">
        <v>118</v>
      </c>
      <c r="AD875" s="77" t="s">
        <v>118</v>
      </c>
      <c r="AE875" t="s">
        <v>118</v>
      </c>
      <c r="AF875" t="s">
        <v>118</v>
      </c>
      <c r="AG875" t="s">
        <v>118</v>
      </c>
      <c r="AH875" t="s">
        <v>118</v>
      </c>
      <c r="AI875" t="s">
        <v>118</v>
      </c>
    </row>
    <row r="876" spans="1:35">
      <c r="A876">
        <v>1231</v>
      </c>
      <c r="B876" t="s">
        <v>164</v>
      </c>
      <c r="C876">
        <v>96341455</v>
      </c>
      <c r="D876">
        <v>96341456</v>
      </c>
      <c r="E876" t="s">
        <v>9159</v>
      </c>
      <c r="F876" t="s">
        <v>223</v>
      </c>
      <c r="G876" s="77" t="s">
        <v>261</v>
      </c>
      <c r="H876" t="s">
        <v>9077</v>
      </c>
      <c r="I876" t="s">
        <v>8852</v>
      </c>
      <c r="J876" t="s">
        <v>9160</v>
      </c>
      <c r="K876" t="s">
        <v>5905</v>
      </c>
      <c r="L876" t="s">
        <v>9161</v>
      </c>
      <c r="M876" t="s">
        <v>8072</v>
      </c>
      <c r="N876" t="s">
        <v>9162</v>
      </c>
      <c r="O876" t="s">
        <v>9163</v>
      </c>
      <c r="P876" t="s">
        <v>7371</v>
      </c>
      <c r="Q876" t="s">
        <v>9164</v>
      </c>
      <c r="R876" s="77" t="s">
        <v>9165</v>
      </c>
      <c r="S876">
        <v>162</v>
      </c>
      <c r="T876" t="s">
        <v>68</v>
      </c>
      <c r="U876" t="s">
        <v>5072</v>
      </c>
      <c r="V876">
        <v>30</v>
      </c>
      <c r="W876" t="s">
        <v>481</v>
      </c>
      <c r="X876" t="s">
        <v>109</v>
      </c>
      <c r="Y876" t="s">
        <v>109</v>
      </c>
      <c r="Z876" s="77" t="s">
        <v>257</v>
      </c>
      <c r="AA876" s="79">
        <v>118</v>
      </c>
      <c r="AB876" s="79" t="s">
        <v>237</v>
      </c>
      <c r="AC876" t="s">
        <v>118</v>
      </c>
      <c r="AD876" s="77" t="s">
        <v>118</v>
      </c>
      <c r="AE876" t="s">
        <v>118</v>
      </c>
      <c r="AF876" t="s">
        <v>118</v>
      </c>
      <c r="AG876" t="s">
        <v>118</v>
      </c>
      <c r="AH876" t="s">
        <v>118</v>
      </c>
      <c r="AI876" t="s">
        <v>118</v>
      </c>
    </row>
    <row r="877" spans="1:35">
      <c r="A877">
        <v>1232</v>
      </c>
      <c r="B877" t="s">
        <v>648</v>
      </c>
      <c r="C877">
        <v>132489935</v>
      </c>
      <c r="D877">
        <v>132489936</v>
      </c>
      <c r="E877" t="s">
        <v>9166</v>
      </c>
      <c r="F877" t="s">
        <v>243</v>
      </c>
      <c r="G877" s="77" t="s">
        <v>261</v>
      </c>
      <c r="H877" t="s">
        <v>7220</v>
      </c>
      <c r="I877" t="s">
        <v>2477</v>
      </c>
      <c r="J877" t="s">
        <v>9167</v>
      </c>
      <c r="K877" t="s">
        <v>9168</v>
      </c>
      <c r="L877" t="s">
        <v>9169</v>
      </c>
      <c r="M877" t="s">
        <v>9170</v>
      </c>
      <c r="N877" t="s">
        <v>9171</v>
      </c>
      <c r="O877" t="s">
        <v>4384</v>
      </c>
      <c r="P877" t="s">
        <v>2641</v>
      </c>
      <c r="Q877" t="s">
        <v>5616</v>
      </c>
      <c r="R877" s="77" t="s">
        <v>6386</v>
      </c>
      <c r="S877">
        <v>162</v>
      </c>
      <c r="T877" t="s">
        <v>273</v>
      </c>
      <c r="U877" t="s">
        <v>5072</v>
      </c>
      <c r="V877">
        <v>29</v>
      </c>
      <c r="W877" t="s">
        <v>451</v>
      </c>
      <c r="X877" t="s">
        <v>109</v>
      </c>
      <c r="Y877" t="s">
        <v>109</v>
      </c>
      <c r="Z877" s="77" t="s">
        <v>239</v>
      </c>
      <c r="AA877" s="79">
        <v>1090</v>
      </c>
      <c r="AB877" s="79" t="s">
        <v>237</v>
      </c>
      <c r="AC877" t="s">
        <v>118</v>
      </c>
      <c r="AD877" s="77" t="s">
        <v>118</v>
      </c>
      <c r="AE877" t="s">
        <v>118</v>
      </c>
      <c r="AF877" t="s">
        <v>118</v>
      </c>
      <c r="AG877" t="s">
        <v>118</v>
      </c>
      <c r="AH877" t="s">
        <v>118</v>
      </c>
      <c r="AI877" t="s">
        <v>118</v>
      </c>
    </row>
    <row r="878" spans="1:35">
      <c r="A878">
        <v>1233</v>
      </c>
      <c r="B878" t="s">
        <v>155</v>
      </c>
      <c r="C878">
        <v>67672387</v>
      </c>
      <c r="D878">
        <v>67672388</v>
      </c>
      <c r="E878" t="s">
        <v>9172</v>
      </c>
      <c r="F878" t="s">
        <v>243</v>
      </c>
      <c r="G878" s="77" t="s">
        <v>222</v>
      </c>
      <c r="H878" t="s">
        <v>7616</v>
      </c>
      <c r="I878" t="s">
        <v>9173</v>
      </c>
      <c r="J878" t="s">
        <v>8022</v>
      </c>
      <c r="K878" t="s">
        <v>9174</v>
      </c>
      <c r="L878" t="s">
        <v>7342</v>
      </c>
      <c r="M878" t="s">
        <v>9175</v>
      </c>
      <c r="N878" t="s">
        <v>5128</v>
      </c>
      <c r="O878" t="s">
        <v>9176</v>
      </c>
      <c r="P878" t="s">
        <v>5983</v>
      </c>
      <c r="Q878" t="s">
        <v>4823</v>
      </c>
      <c r="R878" s="77" t="s">
        <v>9177</v>
      </c>
      <c r="S878">
        <v>162</v>
      </c>
      <c r="T878" t="s">
        <v>520</v>
      </c>
      <c r="U878" t="s">
        <v>5072</v>
      </c>
      <c r="V878">
        <v>14522</v>
      </c>
      <c r="W878" t="s">
        <v>1194</v>
      </c>
      <c r="X878" t="s">
        <v>109</v>
      </c>
      <c r="Y878" t="s">
        <v>109</v>
      </c>
      <c r="Z878" s="77" t="s">
        <v>257</v>
      </c>
      <c r="AA878" s="79">
        <v>1003</v>
      </c>
      <c r="AB878" s="79" t="s">
        <v>237</v>
      </c>
      <c r="AC878" t="s">
        <v>118</v>
      </c>
      <c r="AD878" s="77" t="s">
        <v>118</v>
      </c>
      <c r="AE878" t="s">
        <v>118</v>
      </c>
      <c r="AF878" t="s">
        <v>118</v>
      </c>
      <c r="AG878" t="s">
        <v>118</v>
      </c>
      <c r="AH878" t="s">
        <v>118</v>
      </c>
      <c r="AI878" t="s">
        <v>9178</v>
      </c>
    </row>
    <row r="879" spans="1:35">
      <c r="A879">
        <v>1234</v>
      </c>
      <c r="B879" t="s">
        <v>220</v>
      </c>
      <c r="C879">
        <v>74199615</v>
      </c>
      <c r="D879">
        <v>74199616</v>
      </c>
      <c r="E879" t="s">
        <v>9179</v>
      </c>
      <c r="F879" t="s">
        <v>243</v>
      </c>
      <c r="G879" s="77" t="s">
        <v>261</v>
      </c>
      <c r="H879" t="s">
        <v>7474</v>
      </c>
      <c r="I879" t="s">
        <v>2697</v>
      </c>
      <c r="J879" t="s">
        <v>3496</v>
      </c>
      <c r="K879" t="s">
        <v>9180</v>
      </c>
      <c r="L879" t="s">
        <v>2437</v>
      </c>
      <c r="M879" t="s">
        <v>9181</v>
      </c>
      <c r="N879" t="s">
        <v>4888</v>
      </c>
      <c r="O879" t="s">
        <v>7198</v>
      </c>
      <c r="P879" t="s">
        <v>9182</v>
      </c>
      <c r="Q879" t="s">
        <v>4768</v>
      </c>
      <c r="R879" s="77" t="s">
        <v>9183</v>
      </c>
      <c r="S879">
        <v>161</v>
      </c>
      <c r="T879" t="s">
        <v>520</v>
      </c>
      <c r="U879" t="s">
        <v>5072</v>
      </c>
      <c r="V879">
        <v>36554</v>
      </c>
      <c r="W879" t="s">
        <v>643</v>
      </c>
      <c r="X879" t="s">
        <v>109</v>
      </c>
      <c r="Y879" t="s">
        <v>109</v>
      </c>
      <c r="Z879" s="77" t="s">
        <v>239</v>
      </c>
      <c r="AA879" s="79">
        <v>1143</v>
      </c>
      <c r="AB879" s="79" t="s">
        <v>237</v>
      </c>
      <c r="AC879" t="s">
        <v>118</v>
      </c>
      <c r="AD879" s="77" t="s">
        <v>118</v>
      </c>
      <c r="AE879" t="s">
        <v>118</v>
      </c>
      <c r="AF879" t="s">
        <v>118</v>
      </c>
      <c r="AG879" t="s">
        <v>118</v>
      </c>
      <c r="AH879" t="s">
        <v>118</v>
      </c>
      <c r="AI879" t="s">
        <v>118</v>
      </c>
    </row>
    <row r="880" spans="1:35">
      <c r="A880">
        <v>1235</v>
      </c>
      <c r="B880" t="s">
        <v>454</v>
      </c>
      <c r="C880">
        <v>16550614</v>
      </c>
      <c r="D880">
        <v>16550615</v>
      </c>
      <c r="E880" t="s">
        <v>9184</v>
      </c>
      <c r="F880" t="s">
        <v>223</v>
      </c>
      <c r="G880" s="77" t="s">
        <v>243</v>
      </c>
      <c r="H880" t="s">
        <v>2776</v>
      </c>
      <c r="I880" t="s">
        <v>9185</v>
      </c>
      <c r="J880" t="s">
        <v>7019</v>
      </c>
      <c r="K880" t="s">
        <v>9186</v>
      </c>
      <c r="L880" t="s">
        <v>9187</v>
      </c>
      <c r="M880" t="s">
        <v>7751</v>
      </c>
      <c r="N880" t="s">
        <v>9188</v>
      </c>
      <c r="O880" t="s">
        <v>3238</v>
      </c>
      <c r="P880" t="s">
        <v>9189</v>
      </c>
      <c r="Q880" t="s">
        <v>1626</v>
      </c>
      <c r="R880" s="77" t="s">
        <v>1700</v>
      </c>
      <c r="S880">
        <v>161</v>
      </c>
      <c r="T880" t="s">
        <v>68</v>
      </c>
      <c r="U880" t="s">
        <v>5072</v>
      </c>
      <c r="V880">
        <v>5</v>
      </c>
      <c r="W880" t="s">
        <v>481</v>
      </c>
      <c r="X880" t="s">
        <v>109</v>
      </c>
      <c r="Y880" t="s">
        <v>109</v>
      </c>
      <c r="Z880" s="77" t="s">
        <v>239</v>
      </c>
      <c r="AA880" s="79">
        <v>359</v>
      </c>
      <c r="AB880" s="79" t="s">
        <v>237</v>
      </c>
      <c r="AC880" t="s">
        <v>118</v>
      </c>
      <c r="AD880" s="77" t="s">
        <v>118</v>
      </c>
      <c r="AE880" t="s">
        <v>118</v>
      </c>
      <c r="AF880" t="s">
        <v>118</v>
      </c>
      <c r="AG880" t="s">
        <v>9190</v>
      </c>
      <c r="AH880" t="s">
        <v>118</v>
      </c>
      <c r="AI880" t="s">
        <v>9191</v>
      </c>
    </row>
    <row r="881" spans="1:35">
      <c r="A881">
        <v>1236</v>
      </c>
      <c r="B881" t="s">
        <v>648</v>
      </c>
      <c r="C881">
        <v>132489932</v>
      </c>
      <c r="D881">
        <v>132489933</v>
      </c>
      <c r="E881" t="s">
        <v>9192</v>
      </c>
      <c r="F881" t="s">
        <v>243</v>
      </c>
      <c r="G881" s="77" t="s">
        <v>261</v>
      </c>
      <c r="H881" t="s">
        <v>9193</v>
      </c>
      <c r="I881" t="s">
        <v>9194</v>
      </c>
      <c r="J881" t="s">
        <v>9195</v>
      </c>
      <c r="K881" t="s">
        <v>9196</v>
      </c>
      <c r="L881" t="s">
        <v>9037</v>
      </c>
      <c r="M881" t="s">
        <v>1100</v>
      </c>
      <c r="N881" t="s">
        <v>6163</v>
      </c>
      <c r="O881" t="s">
        <v>9197</v>
      </c>
      <c r="P881" t="s">
        <v>6956</v>
      </c>
      <c r="Q881" t="s">
        <v>2484</v>
      </c>
      <c r="R881" s="77" t="s">
        <v>909</v>
      </c>
      <c r="S881">
        <v>157</v>
      </c>
      <c r="T881" t="s">
        <v>273</v>
      </c>
      <c r="U881" t="s">
        <v>5072</v>
      </c>
      <c r="V881">
        <v>26</v>
      </c>
      <c r="W881" t="s">
        <v>451</v>
      </c>
      <c r="X881" t="s">
        <v>109</v>
      </c>
      <c r="Y881" t="s">
        <v>109</v>
      </c>
      <c r="Z881" s="77" t="s">
        <v>239</v>
      </c>
      <c r="AA881" s="79">
        <v>714</v>
      </c>
      <c r="AB881" s="79" t="s">
        <v>237</v>
      </c>
      <c r="AC881" t="s">
        <v>118</v>
      </c>
      <c r="AD881" s="77" t="s">
        <v>118</v>
      </c>
      <c r="AE881" t="s">
        <v>118</v>
      </c>
      <c r="AF881" t="s">
        <v>118</v>
      </c>
      <c r="AG881" t="s">
        <v>118</v>
      </c>
      <c r="AH881" t="s">
        <v>118</v>
      </c>
      <c r="AI881" t="s">
        <v>118</v>
      </c>
    </row>
    <row r="882" spans="1:35">
      <c r="G882" s="77"/>
      <c r="R882" s="77"/>
      <c r="Z882" s="77"/>
      <c r="AA882" s="79"/>
      <c r="AD882" s="77"/>
    </row>
    <row r="883" spans="1:35">
      <c r="G883" s="77"/>
      <c r="R883" s="77"/>
      <c r="Z883" s="77"/>
      <c r="AA883" s="79"/>
      <c r="AD883" s="77"/>
    </row>
    <row r="884" spans="1:35" ht="16" thickBot="1">
      <c r="A884" s="236" t="s">
        <v>9198</v>
      </c>
      <c r="B884" s="236"/>
      <c r="C884" s="236"/>
      <c r="D884" s="236"/>
      <c r="E884" s="236"/>
      <c r="F884" s="2"/>
      <c r="G884" s="81"/>
      <c r="H884" s="2"/>
      <c r="I884" s="2"/>
      <c r="J884" s="2"/>
      <c r="K884" s="2"/>
      <c r="L884" s="2"/>
      <c r="M884" s="2"/>
      <c r="N884" s="2"/>
      <c r="O884" s="2"/>
      <c r="P884" s="2"/>
      <c r="Q884" s="2"/>
      <c r="R884" s="81"/>
      <c r="S884" s="2"/>
      <c r="T884" s="2"/>
      <c r="U884" s="2"/>
      <c r="V884" s="2"/>
      <c r="W884" s="2"/>
      <c r="X884" s="2"/>
      <c r="Y884" s="2"/>
      <c r="Z884" s="81"/>
      <c r="AA884" s="2"/>
      <c r="AB884" s="2"/>
      <c r="AC884" s="2"/>
      <c r="AD884" s="81"/>
      <c r="AE884" s="2"/>
      <c r="AF884" s="2"/>
      <c r="AG884" s="2"/>
      <c r="AH884" s="2"/>
      <c r="AI884" s="2"/>
    </row>
    <row r="885" spans="1:35">
      <c r="A885">
        <v>79</v>
      </c>
      <c r="B885" t="s">
        <v>143</v>
      </c>
      <c r="C885">
        <v>174184106</v>
      </c>
      <c r="D885">
        <v>174184107</v>
      </c>
      <c r="E885" t="s">
        <v>9199</v>
      </c>
      <c r="F885" t="s">
        <v>223</v>
      </c>
      <c r="G885" s="77" t="s">
        <v>261</v>
      </c>
      <c r="H885" t="s">
        <v>9200</v>
      </c>
      <c r="I885" t="s">
        <v>9201</v>
      </c>
      <c r="J885" t="s">
        <v>9202</v>
      </c>
      <c r="K885" t="s">
        <v>9203</v>
      </c>
      <c r="L885" t="s">
        <v>9204</v>
      </c>
      <c r="M885" t="s">
        <v>9205</v>
      </c>
      <c r="N885" t="s">
        <v>9206</v>
      </c>
      <c r="O885" t="s">
        <v>9207</v>
      </c>
      <c r="P885" t="s">
        <v>9208</v>
      </c>
      <c r="Q885" t="s">
        <v>9209</v>
      </c>
      <c r="R885" s="77" t="s">
        <v>9210</v>
      </c>
      <c r="S885">
        <v>1045</v>
      </c>
      <c r="T885" t="s">
        <v>5729</v>
      </c>
      <c r="U885" t="s">
        <v>5072</v>
      </c>
      <c r="V885">
        <v>0</v>
      </c>
      <c r="W885" t="s">
        <v>274</v>
      </c>
      <c r="X885" t="s">
        <v>61</v>
      </c>
      <c r="Y885" t="s">
        <v>109</v>
      </c>
      <c r="Z885" s="77" t="s">
        <v>257</v>
      </c>
      <c r="AA885" s="79">
        <v>905</v>
      </c>
      <c r="AB885" s="79" t="s">
        <v>237</v>
      </c>
      <c r="AC885" t="s">
        <v>9211</v>
      </c>
      <c r="AD885" s="77" t="s">
        <v>9212</v>
      </c>
      <c r="AE885" t="s">
        <v>118</v>
      </c>
      <c r="AF885" t="s">
        <v>118</v>
      </c>
      <c r="AG885" t="s">
        <v>9213</v>
      </c>
      <c r="AH885" t="s">
        <v>118</v>
      </c>
      <c r="AI885" t="s">
        <v>9214</v>
      </c>
    </row>
    <row r="886" spans="1:35">
      <c r="A886">
        <v>86</v>
      </c>
      <c r="B886" t="s">
        <v>155</v>
      </c>
      <c r="C886">
        <v>29945959</v>
      </c>
      <c r="D886">
        <v>29945960</v>
      </c>
      <c r="E886" t="s">
        <v>9215</v>
      </c>
      <c r="F886" t="s">
        <v>222</v>
      </c>
      <c r="G886" s="77" t="s">
        <v>223</v>
      </c>
      <c r="H886" t="s">
        <v>9216</v>
      </c>
      <c r="I886" t="s">
        <v>9217</v>
      </c>
      <c r="J886" t="s">
        <v>9218</v>
      </c>
      <c r="K886" t="s">
        <v>9219</v>
      </c>
      <c r="L886" t="s">
        <v>3907</v>
      </c>
      <c r="M886" t="s">
        <v>9220</v>
      </c>
      <c r="N886" t="s">
        <v>7702</v>
      </c>
      <c r="O886" t="s">
        <v>726</v>
      </c>
      <c r="P886" t="s">
        <v>2483</v>
      </c>
      <c r="Q886" t="s">
        <v>1700</v>
      </c>
      <c r="R886" s="77" t="s">
        <v>9221</v>
      </c>
      <c r="S886">
        <v>1028</v>
      </c>
      <c r="T886" t="s">
        <v>5435</v>
      </c>
      <c r="U886" t="s">
        <v>5072</v>
      </c>
      <c r="V886">
        <v>0</v>
      </c>
      <c r="W886" t="s">
        <v>308</v>
      </c>
      <c r="X886" t="s">
        <v>109</v>
      </c>
      <c r="Y886" t="s">
        <v>109</v>
      </c>
      <c r="Z886" s="77" t="s">
        <v>239</v>
      </c>
      <c r="AA886" s="79">
        <v>672</v>
      </c>
      <c r="AB886" s="79" t="s">
        <v>237</v>
      </c>
      <c r="AC886" t="s">
        <v>9222</v>
      </c>
      <c r="AD886" s="77" t="s">
        <v>9223</v>
      </c>
      <c r="AE886" t="s">
        <v>118</v>
      </c>
      <c r="AF886" t="s">
        <v>118</v>
      </c>
      <c r="AG886" t="s">
        <v>118</v>
      </c>
      <c r="AH886" t="s">
        <v>118</v>
      </c>
      <c r="AI886" t="s">
        <v>118</v>
      </c>
    </row>
    <row r="887" spans="1:35">
      <c r="A887">
        <v>91</v>
      </c>
      <c r="B887" t="s">
        <v>778</v>
      </c>
      <c r="C887">
        <v>93781489</v>
      </c>
      <c r="D887">
        <v>93781490</v>
      </c>
      <c r="E887" t="s">
        <v>9224</v>
      </c>
      <c r="F887" t="s">
        <v>261</v>
      </c>
      <c r="G887" s="77" t="s">
        <v>243</v>
      </c>
      <c r="H887" t="s">
        <v>2663</v>
      </c>
      <c r="I887" t="s">
        <v>9225</v>
      </c>
      <c r="J887" t="s">
        <v>9226</v>
      </c>
      <c r="K887" t="s">
        <v>9227</v>
      </c>
      <c r="L887" t="s">
        <v>8495</v>
      </c>
      <c r="M887" t="s">
        <v>3093</v>
      </c>
      <c r="N887" t="s">
        <v>4974</v>
      </c>
      <c r="O887" t="s">
        <v>1156</v>
      </c>
      <c r="P887" t="s">
        <v>3349</v>
      </c>
      <c r="Q887" t="s">
        <v>9228</v>
      </c>
      <c r="R887" s="77" t="s">
        <v>9229</v>
      </c>
      <c r="S887">
        <v>1011</v>
      </c>
      <c r="T887" t="s">
        <v>5630</v>
      </c>
      <c r="U887" t="s">
        <v>5072</v>
      </c>
      <c r="V887">
        <v>0</v>
      </c>
      <c r="W887" t="s">
        <v>321</v>
      </c>
      <c r="X887" t="s">
        <v>109</v>
      </c>
      <c r="Y887" t="s">
        <v>109</v>
      </c>
      <c r="Z887" s="77" t="s">
        <v>239</v>
      </c>
      <c r="AA887" s="79">
        <v>1217</v>
      </c>
      <c r="AB887" s="79" t="s">
        <v>237</v>
      </c>
      <c r="AC887" t="s">
        <v>9230</v>
      </c>
      <c r="AD887" s="77" t="s">
        <v>9231</v>
      </c>
      <c r="AE887" t="s">
        <v>118</v>
      </c>
      <c r="AF887" t="s">
        <v>118</v>
      </c>
      <c r="AG887" t="s">
        <v>118</v>
      </c>
      <c r="AH887" t="s">
        <v>118</v>
      </c>
      <c r="AI887" t="s">
        <v>118</v>
      </c>
    </row>
    <row r="888" spans="1:35">
      <c r="A888">
        <v>115</v>
      </c>
      <c r="B888" t="s">
        <v>60</v>
      </c>
      <c r="C888">
        <v>126327440</v>
      </c>
      <c r="D888">
        <v>126327441</v>
      </c>
      <c r="E888" t="s">
        <v>9232</v>
      </c>
      <c r="F888" t="s">
        <v>243</v>
      </c>
      <c r="G888" s="77" t="s">
        <v>222</v>
      </c>
      <c r="H888" t="s">
        <v>3824</v>
      </c>
      <c r="I888" t="s">
        <v>9233</v>
      </c>
      <c r="J888" t="s">
        <v>9234</v>
      </c>
      <c r="K888" t="s">
        <v>9235</v>
      </c>
      <c r="L888" t="s">
        <v>5124</v>
      </c>
      <c r="M888" t="s">
        <v>9236</v>
      </c>
      <c r="N888" t="s">
        <v>4569</v>
      </c>
      <c r="O888" t="s">
        <v>5487</v>
      </c>
      <c r="P888" t="s">
        <v>686</v>
      </c>
      <c r="Q888" t="s">
        <v>1440</v>
      </c>
      <c r="R888" s="77" t="s">
        <v>9237</v>
      </c>
      <c r="S888">
        <v>922</v>
      </c>
      <c r="T888" t="s">
        <v>5435</v>
      </c>
      <c r="U888" t="s">
        <v>5062</v>
      </c>
      <c r="V888">
        <v>0</v>
      </c>
      <c r="W888" t="s">
        <v>451</v>
      </c>
      <c r="X888" t="s">
        <v>109</v>
      </c>
      <c r="Y888" t="s">
        <v>109</v>
      </c>
      <c r="Z888" s="77" t="s">
        <v>257</v>
      </c>
      <c r="AA888" s="79">
        <v>265</v>
      </c>
      <c r="AB888" s="79" t="s">
        <v>237</v>
      </c>
      <c r="AC888" t="s">
        <v>9238</v>
      </c>
      <c r="AD888" s="77" t="s">
        <v>9239</v>
      </c>
      <c r="AE888" t="s">
        <v>118</v>
      </c>
      <c r="AF888" t="s">
        <v>118</v>
      </c>
      <c r="AG888" t="s">
        <v>9240</v>
      </c>
      <c r="AH888" t="s">
        <v>118</v>
      </c>
      <c r="AI888" t="s">
        <v>9241</v>
      </c>
    </row>
    <row r="889" spans="1:35">
      <c r="A889">
        <v>119</v>
      </c>
      <c r="B889" t="s">
        <v>482</v>
      </c>
      <c r="C889">
        <v>140055285</v>
      </c>
      <c r="D889">
        <v>140055286</v>
      </c>
      <c r="E889" t="s">
        <v>9242</v>
      </c>
      <c r="F889" t="s">
        <v>243</v>
      </c>
      <c r="G889" s="77" t="s">
        <v>261</v>
      </c>
      <c r="H889" t="s">
        <v>9243</v>
      </c>
      <c r="I889" t="s">
        <v>9244</v>
      </c>
      <c r="J889" t="s">
        <v>9245</v>
      </c>
      <c r="K889" t="s">
        <v>9246</v>
      </c>
      <c r="L889" t="s">
        <v>9247</v>
      </c>
      <c r="M889" t="s">
        <v>9248</v>
      </c>
      <c r="N889" t="s">
        <v>9249</v>
      </c>
      <c r="O889" t="s">
        <v>311</v>
      </c>
      <c r="P889" t="s">
        <v>9250</v>
      </c>
      <c r="Q889" t="s">
        <v>9251</v>
      </c>
      <c r="R889" s="77" t="s">
        <v>773</v>
      </c>
      <c r="S889">
        <v>910</v>
      </c>
      <c r="T889" t="s">
        <v>5729</v>
      </c>
      <c r="U889" t="s">
        <v>5072</v>
      </c>
      <c r="V889">
        <v>1</v>
      </c>
      <c r="W889" t="s">
        <v>873</v>
      </c>
      <c r="X889" t="s">
        <v>109</v>
      </c>
      <c r="Y889" t="s">
        <v>109</v>
      </c>
      <c r="Z889" s="77" t="s">
        <v>239</v>
      </c>
      <c r="AA889" s="79">
        <v>834</v>
      </c>
      <c r="AB889" s="79" t="s">
        <v>237</v>
      </c>
      <c r="AC889" t="s">
        <v>9252</v>
      </c>
      <c r="AD889" s="77" t="s">
        <v>9253</v>
      </c>
      <c r="AE889" t="s">
        <v>118</v>
      </c>
      <c r="AF889" t="s">
        <v>118</v>
      </c>
      <c r="AG889" t="s">
        <v>118</v>
      </c>
      <c r="AH889" t="s">
        <v>118</v>
      </c>
      <c r="AI889" t="s">
        <v>118</v>
      </c>
    </row>
    <row r="890" spans="1:35">
      <c r="A890">
        <v>131</v>
      </c>
      <c r="B890" t="s">
        <v>60</v>
      </c>
      <c r="C890">
        <v>126327438</v>
      </c>
      <c r="D890">
        <v>126327439</v>
      </c>
      <c r="E890" t="s">
        <v>9254</v>
      </c>
      <c r="F890" t="s">
        <v>223</v>
      </c>
      <c r="G890" s="77" t="s">
        <v>243</v>
      </c>
      <c r="H890" t="s">
        <v>9255</v>
      </c>
      <c r="I890" t="s">
        <v>9256</v>
      </c>
      <c r="J890" t="s">
        <v>9257</v>
      </c>
      <c r="K890" t="s">
        <v>9258</v>
      </c>
      <c r="L890" t="s">
        <v>9259</v>
      </c>
      <c r="M890" t="s">
        <v>9260</v>
      </c>
      <c r="N890" t="s">
        <v>6658</v>
      </c>
      <c r="O890" t="s">
        <v>6386</v>
      </c>
      <c r="P890" t="s">
        <v>9261</v>
      </c>
      <c r="Q890" t="s">
        <v>7879</v>
      </c>
      <c r="R890" s="77" t="s">
        <v>8541</v>
      </c>
      <c r="S890">
        <v>887</v>
      </c>
      <c r="T890" t="s">
        <v>5435</v>
      </c>
      <c r="U890" t="s">
        <v>5062</v>
      </c>
      <c r="V890">
        <v>1</v>
      </c>
      <c r="W890" t="s">
        <v>434</v>
      </c>
      <c r="X890" t="s">
        <v>109</v>
      </c>
      <c r="Y890" t="s">
        <v>109</v>
      </c>
      <c r="Z890" s="77" t="s">
        <v>239</v>
      </c>
      <c r="AA890" s="79">
        <v>271</v>
      </c>
      <c r="AB890" s="79" t="s">
        <v>237</v>
      </c>
      <c r="AC890" t="s">
        <v>9238</v>
      </c>
      <c r="AD890" s="77" t="s">
        <v>9239</v>
      </c>
      <c r="AE890" t="s">
        <v>118</v>
      </c>
      <c r="AF890" t="s">
        <v>118</v>
      </c>
      <c r="AG890" t="s">
        <v>9240</v>
      </c>
      <c r="AH890" t="s">
        <v>118</v>
      </c>
      <c r="AI890" t="s">
        <v>9241</v>
      </c>
    </row>
    <row r="891" spans="1:35">
      <c r="A891">
        <v>144</v>
      </c>
      <c r="B891" t="s">
        <v>60</v>
      </c>
      <c r="C891">
        <v>126327441</v>
      </c>
      <c r="D891">
        <v>126327442</v>
      </c>
      <c r="E891" t="s">
        <v>9262</v>
      </c>
      <c r="F891" t="s">
        <v>222</v>
      </c>
      <c r="G891" s="77" t="s">
        <v>243</v>
      </c>
      <c r="H891" t="s">
        <v>5842</v>
      </c>
      <c r="I891" t="s">
        <v>9263</v>
      </c>
      <c r="J891" t="s">
        <v>9264</v>
      </c>
      <c r="K891" t="s">
        <v>9265</v>
      </c>
      <c r="L891" t="s">
        <v>9266</v>
      </c>
      <c r="M891" t="s">
        <v>9267</v>
      </c>
      <c r="N891" t="s">
        <v>8481</v>
      </c>
      <c r="O891" t="s">
        <v>5872</v>
      </c>
      <c r="P891" t="s">
        <v>9268</v>
      </c>
      <c r="Q891" t="s">
        <v>9269</v>
      </c>
      <c r="R891" s="77" t="s">
        <v>9270</v>
      </c>
      <c r="S891">
        <v>872</v>
      </c>
      <c r="T891" t="s">
        <v>5435</v>
      </c>
      <c r="U891" t="s">
        <v>5062</v>
      </c>
      <c r="V891">
        <v>0</v>
      </c>
      <c r="W891" t="s">
        <v>1652</v>
      </c>
      <c r="X891" t="s">
        <v>109</v>
      </c>
      <c r="Y891" t="s">
        <v>109</v>
      </c>
      <c r="Z891" s="77" t="s">
        <v>257</v>
      </c>
      <c r="AA891" s="79">
        <v>236</v>
      </c>
      <c r="AB891" s="79" t="s">
        <v>237</v>
      </c>
      <c r="AC891" t="s">
        <v>9238</v>
      </c>
      <c r="AD891" s="77" t="s">
        <v>9239</v>
      </c>
      <c r="AE891" t="s">
        <v>118</v>
      </c>
      <c r="AF891" t="s">
        <v>118</v>
      </c>
      <c r="AG891" t="s">
        <v>9240</v>
      </c>
      <c r="AH891" t="s">
        <v>118</v>
      </c>
      <c r="AI891" t="s">
        <v>9241</v>
      </c>
    </row>
    <row r="892" spans="1:35">
      <c r="A892">
        <v>171</v>
      </c>
      <c r="B892" t="s">
        <v>220</v>
      </c>
      <c r="C892">
        <v>35579422</v>
      </c>
      <c r="D892">
        <v>35579423</v>
      </c>
      <c r="E892" t="s">
        <v>9271</v>
      </c>
      <c r="F892" t="s">
        <v>261</v>
      </c>
      <c r="G892" s="77" t="s">
        <v>222</v>
      </c>
      <c r="H892" t="s">
        <v>9272</v>
      </c>
      <c r="I892" t="s">
        <v>9273</v>
      </c>
      <c r="J892" t="s">
        <v>9274</v>
      </c>
      <c r="K892" t="s">
        <v>9275</v>
      </c>
      <c r="L892" t="s">
        <v>6736</v>
      </c>
      <c r="M892" t="s">
        <v>9276</v>
      </c>
      <c r="N892" t="s">
        <v>9277</v>
      </c>
      <c r="O892" t="s">
        <v>878</v>
      </c>
      <c r="P892" t="s">
        <v>9278</v>
      </c>
      <c r="Q892" t="s">
        <v>6991</v>
      </c>
      <c r="R892" s="77" t="s">
        <v>7573</v>
      </c>
      <c r="S892">
        <v>835</v>
      </c>
      <c r="T892" t="s">
        <v>5630</v>
      </c>
      <c r="U892" t="s">
        <v>5072</v>
      </c>
      <c r="V892">
        <v>4660</v>
      </c>
      <c r="W892" t="s">
        <v>1364</v>
      </c>
      <c r="X892" t="s">
        <v>109</v>
      </c>
      <c r="Y892" t="s">
        <v>109</v>
      </c>
      <c r="Z892" s="77" t="s">
        <v>239</v>
      </c>
      <c r="AA892" s="79">
        <v>691</v>
      </c>
      <c r="AB892" s="79" t="s">
        <v>5085</v>
      </c>
      <c r="AC892" t="s">
        <v>9279</v>
      </c>
      <c r="AD892" s="77" t="s">
        <v>9280</v>
      </c>
      <c r="AE892" t="s">
        <v>118</v>
      </c>
      <c r="AF892" t="s">
        <v>118</v>
      </c>
      <c r="AG892" t="s">
        <v>118</v>
      </c>
      <c r="AH892" t="s">
        <v>118</v>
      </c>
      <c r="AI892" t="s">
        <v>118</v>
      </c>
    </row>
    <row r="893" spans="1:35">
      <c r="A893">
        <v>414</v>
      </c>
      <c r="B893" t="s">
        <v>66</v>
      </c>
      <c r="C893">
        <v>9948536</v>
      </c>
      <c r="D893">
        <v>9948537</v>
      </c>
      <c r="E893" t="s">
        <v>9281</v>
      </c>
      <c r="F893" t="s">
        <v>261</v>
      </c>
      <c r="G893" s="77" t="s">
        <v>243</v>
      </c>
      <c r="H893" t="s">
        <v>3470</v>
      </c>
      <c r="I893" t="s">
        <v>9282</v>
      </c>
      <c r="J893" t="s">
        <v>9283</v>
      </c>
      <c r="K893" t="s">
        <v>9284</v>
      </c>
      <c r="L893" t="s">
        <v>230</v>
      </c>
      <c r="M893" t="s">
        <v>9285</v>
      </c>
      <c r="N893" t="s">
        <v>9286</v>
      </c>
      <c r="O893" t="s">
        <v>2009</v>
      </c>
      <c r="P893" t="s">
        <v>637</v>
      </c>
      <c r="Q893" t="s">
        <v>9287</v>
      </c>
      <c r="R893" s="77" t="s">
        <v>1154</v>
      </c>
      <c r="S893">
        <v>599</v>
      </c>
      <c r="T893" t="s">
        <v>6493</v>
      </c>
      <c r="U893" t="s">
        <v>5072</v>
      </c>
      <c r="V893">
        <v>0</v>
      </c>
      <c r="W893" t="s">
        <v>321</v>
      </c>
      <c r="X893" t="s">
        <v>109</v>
      </c>
      <c r="Y893" t="s">
        <v>109</v>
      </c>
      <c r="Z893" s="77" t="s">
        <v>239</v>
      </c>
      <c r="AA893" s="79">
        <v>557</v>
      </c>
      <c r="AB893" s="79" t="s">
        <v>237</v>
      </c>
      <c r="AC893" t="s">
        <v>9288</v>
      </c>
      <c r="AD893" s="77" t="s">
        <v>9289</v>
      </c>
      <c r="AE893" t="s">
        <v>118</v>
      </c>
      <c r="AF893" t="s">
        <v>118</v>
      </c>
      <c r="AG893" t="s">
        <v>9290</v>
      </c>
      <c r="AH893" t="s">
        <v>118</v>
      </c>
      <c r="AI893" t="s">
        <v>9291</v>
      </c>
    </row>
    <row r="894" spans="1:35">
      <c r="A894">
        <v>530</v>
      </c>
      <c r="B894" t="s">
        <v>482</v>
      </c>
      <c r="C894">
        <v>139168345</v>
      </c>
      <c r="D894">
        <v>139168346</v>
      </c>
      <c r="E894" t="s">
        <v>9292</v>
      </c>
      <c r="F894" t="s">
        <v>223</v>
      </c>
      <c r="G894" s="77" t="s">
        <v>261</v>
      </c>
      <c r="H894" t="s">
        <v>9293</v>
      </c>
      <c r="I894" t="s">
        <v>9294</v>
      </c>
      <c r="J894" t="s">
        <v>9295</v>
      </c>
      <c r="K894" t="s">
        <v>9296</v>
      </c>
      <c r="L894" t="s">
        <v>5350</v>
      </c>
      <c r="M894" t="s">
        <v>9297</v>
      </c>
      <c r="N894" t="s">
        <v>4001</v>
      </c>
      <c r="O894" t="s">
        <v>9298</v>
      </c>
      <c r="P894" t="s">
        <v>3164</v>
      </c>
      <c r="Q894" t="s">
        <v>9299</v>
      </c>
      <c r="R894" s="77" t="s">
        <v>9300</v>
      </c>
      <c r="S894">
        <v>543</v>
      </c>
      <c r="T894" t="s">
        <v>5729</v>
      </c>
      <c r="U894" t="s">
        <v>5072</v>
      </c>
      <c r="V894">
        <v>0</v>
      </c>
      <c r="W894" t="s">
        <v>536</v>
      </c>
      <c r="X894" t="s">
        <v>109</v>
      </c>
      <c r="Y894" t="s">
        <v>109</v>
      </c>
      <c r="Z894" s="77" t="s">
        <v>257</v>
      </c>
      <c r="AA894" s="79">
        <v>401</v>
      </c>
      <c r="AB894" s="79" t="s">
        <v>237</v>
      </c>
      <c r="AC894" t="s">
        <v>9301</v>
      </c>
      <c r="AD894" s="77" t="s">
        <v>9302</v>
      </c>
      <c r="AE894" t="s">
        <v>118</v>
      </c>
      <c r="AF894" t="s">
        <v>118</v>
      </c>
      <c r="AG894" t="s">
        <v>118</v>
      </c>
      <c r="AH894" t="s">
        <v>118</v>
      </c>
      <c r="AI894" t="s">
        <v>118</v>
      </c>
    </row>
    <row r="895" spans="1:35">
      <c r="A895">
        <v>577</v>
      </c>
      <c r="B895" t="s">
        <v>116</v>
      </c>
      <c r="C895">
        <v>32895453</v>
      </c>
      <c r="D895">
        <v>32895454</v>
      </c>
      <c r="E895" t="s">
        <v>9303</v>
      </c>
      <c r="F895" t="s">
        <v>222</v>
      </c>
      <c r="G895" s="77" t="s">
        <v>243</v>
      </c>
      <c r="H895" t="s">
        <v>3054</v>
      </c>
      <c r="I895" t="s">
        <v>9304</v>
      </c>
      <c r="J895" t="s">
        <v>9305</v>
      </c>
      <c r="K895" t="s">
        <v>9306</v>
      </c>
      <c r="L895" t="s">
        <v>1141</v>
      </c>
      <c r="M895" t="s">
        <v>9307</v>
      </c>
      <c r="N895" t="s">
        <v>9308</v>
      </c>
      <c r="O895" t="s">
        <v>9309</v>
      </c>
      <c r="P895" t="s">
        <v>9310</v>
      </c>
      <c r="Q895" t="s">
        <v>9311</v>
      </c>
      <c r="R895" s="77" t="s">
        <v>9312</v>
      </c>
      <c r="S895">
        <v>518</v>
      </c>
      <c r="T895" t="s">
        <v>5729</v>
      </c>
      <c r="U895" t="s">
        <v>5072</v>
      </c>
      <c r="V895">
        <v>165</v>
      </c>
      <c r="W895" t="s">
        <v>521</v>
      </c>
      <c r="X895" t="s">
        <v>109</v>
      </c>
      <c r="Y895" t="s">
        <v>109</v>
      </c>
      <c r="Z895" s="77" t="s">
        <v>257</v>
      </c>
      <c r="AA895" s="79">
        <v>751</v>
      </c>
      <c r="AB895" s="79" t="s">
        <v>237</v>
      </c>
      <c r="AC895" t="s">
        <v>9313</v>
      </c>
      <c r="AD895" s="77" t="s">
        <v>9314</v>
      </c>
      <c r="AE895" t="s">
        <v>118</v>
      </c>
      <c r="AF895" t="s">
        <v>118</v>
      </c>
      <c r="AG895" t="s">
        <v>118</v>
      </c>
      <c r="AH895" t="s">
        <v>118</v>
      </c>
      <c r="AI895" t="s">
        <v>118</v>
      </c>
    </row>
    <row r="896" spans="1:35">
      <c r="A896">
        <v>586</v>
      </c>
      <c r="B896" t="s">
        <v>73</v>
      </c>
      <c r="C896">
        <v>154316197</v>
      </c>
      <c r="D896">
        <v>154316198</v>
      </c>
      <c r="E896" t="s">
        <v>9315</v>
      </c>
      <c r="F896" t="s">
        <v>223</v>
      </c>
      <c r="G896" s="77" t="s">
        <v>261</v>
      </c>
      <c r="H896" t="s">
        <v>9316</v>
      </c>
      <c r="I896" t="s">
        <v>9317</v>
      </c>
      <c r="J896" t="s">
        <v>9318</v>
      </c>
      <c r="K896" t="s">
        <v>9319</v>
      </c>
      <c r="L896" t="s">
        <v>7854</v>
      </c>
      <c r="M896" t="s">
        <v>9320</v>
      </c>
      <c r="N896" t="s">
        <v>9321</v>
      </c>
      <c r="O896" t="s">
        <v>727</v>
      </c>
      <c r="P896" t="s">
        <v>9322</v>
      </c>
      <c r="Q896" t="s">
        <v>9323</v>
      </c>
      <c r="R896" s="77" t="s">
        <v>9324</v>
      </c>
      <c r="S896">
        <v>514</v>
      </c>
      <c r="T896" t="s">
        <v>5630</v>
      </c>
      <c r="U896" t="s">
        <v>5072</v>
      </c>
      <c r="V896">
        <v>0</v>
      </c>
      <c r="W896" t="s">
        <v>763</v>
      </c>
      <c r="X896" t="s">
        <v>109</v>
      </c>
      <c r="Y896" t="s">
        <v>109</v>
      </c>
      <c r="Z896" s="77" t="s">
        <v>257</v>
      </c>
      <c r="AA896" s="79">
        <v>717</v>
      </c>
      <c r="AB896" s="79" t="s">
        <v>237</v>
      </c>
      <c r="AC896" t="s">
        <v>9325</v>
      </c>
      <c r="AD896" s="77" t="s">
        <v>9326</v>
      </c>
      <c r="AE896" t="s">
        <v>118</v>
      </c>
      <c r="AF896" t="s">
        <v>118</v>
      </c>
      <c r="AG896" t="s">
        <v>9327</v>
      </c>
      <c r="AH896" t="s">
        <v>118</v>
      </c>
      <c r="AI896" t="s">
        <v>9328</v>
      </c>
    </row>
    <row r="897" spans="1:35">
      <c r="A897">
        <v>597</v>
      </c>
      <c r="B897" t="s">
        <v>766</v>
      </c>
      <c r="C897">
        <v>26905777</v>
      </c>
      <c r="D897">
        <v>26905778</v>
      </c>
      <c r="E897" t="s">
        <v>9329</v>
      </c>
      <c r="F897" t="s">
        <v>261</v>
      </c>
      <c r="G897" s="77" t="s">
        <v>222</v>
      </c>
      <c r="H897" t="s">
        <v>306</v>
      </c>
      <c r="I897" t="s">
        <v>9330</v>
      </c>
      <c r="J897" t="s">
        <v>9331</v>
      </c>
      <c r="K897" t="s">
        <v>9332</v>
      </c>
      <c r="L897" t="s">
        <v>9333</v>
      </c>
      <c r="M897" t="s">
        <v>9334</v>
      </c>
      <c r="N897" t="s">
        <v>9335</v>
      </c>
      <c r="O897" t="s">
        <v>9336</v>
      </c>
      <c r="P897" t="s">
        <v>9337</v>
      </c>
      <c r="Q897" t="s">
        <v>2102</v>
      </c>
      <c r="R897" s="77" t="s">
        <v>9338</v>
      </c>
      <c r="S897">
        <v>509</v>
      </c>
      <c r="T897" t="s">
        <v>6493</v>
      </c>
      <c r="U897" t="s">
        <v>5062</v>
      </c>
      <c r="V897">
        <v>0</v>
      </c>
      <c r="W897" t="s">
        <v>3410</v>
      </c>
      <c r="X897" t="s">
        <v>109</v>
      </c>
      <c r="Y897" t="s">
        <v>109</v>
      </c>
      <c r="Z897" s="77" t="s">
        <v>239</v>
      </c>
      <c r="AA897" s="79">
        <v>509</v>
      </c>
      <c r="AB897" s="79" t="s">
        <v>237</v>
      </c>
      <c r="AC897" t="s">
        <v>9339</v>
      </c>
      <c r="AD897" s="77" t="s">
        <v>9340</v>
      </c>
      <c r="AE897" t="s">
        <v>118</v>
      </c>
      <c r="AF897" t="s">
        <v>118</v>
      </c>
      <c r="AG897" t="s">
        <v>9341</v>
      </c>
      <c r="AH897" t="s">
        <v>118</v>
      </c>
      <c r="AI897" t="s">
        <v>9342</v>
      </c>
    </row>
    <row r="898" spans="1:35">
      <c r="A898">
        <v>600</v>
      </c>
      <c r="B898" t="s">
        <v>116</v>
      </c>
      <c r="C898">
        <v>32895449</v>
      </c>
      <c r="D898">
        <v>32895450</v>
      </c>
      <c r="E898" t="s">
        <v>9343</v>
      </c>
      <c r="F898" t="s">
        <v>222</v>
      </c>
      <c r="G898" s="77" t="s">
        <v>243</v>
      </c>
      <c r="H898" t="s">
        <v>9344</v>
      </c>
      <c r="I898" t="s">
        <v>9345</v>
      </c>
      <c r="J898" t="s">
        <v>9346</v>
      </c>
      <c r="K898" t="s">
        <v>9347</v>
      </c>
      <c r="L898" t="s">
        <v>1671</v>
      </c>
      <c r="M898" t="s">
        <v>9348</v>
      </c>
      <c r="N898" t="s">
        <v>9349</v>
      </c>
      <c r="O898" t="s">
        <v>9350</v>
      </c>
      <c r="P898" t="s">
        <v>9351</v>
      </c>
      <c r="Q898" t="s">
        <v>9352</v>
      </c>
      <c r="R898" s="77" t="s">
        <v>9353</v>
      </c>
      <c r="S898">
        <v>509</v>
      </c>
      <c r="T898" t="s">
        <v>5729</v>
      </c>
      <c r="U898" t="s">
        <v>5072</v>
      </c>
      <c r="V898">
        <v>161</v>
      </c>
      <c r="W898" t="s">
        <v>521</v>
      </c>
      <c r="X898" t="s">
        <v>109</v>
      </c>
      <c r="Y898" t="s">
        <v>109</v>
      </c>
      <c r="Z898" s="77" t="s">
        <v>257</v>
      </c>
      <c r="AA898" s="79">
        <v>375</v>
      </c>
      <c r="AB898" s="79" t="s">
        <v>237</v>
      </c>
      <c r="AC898" t="s">
        <v>9354</v>
      </c>
      <c r="AD898" s="77" t="s">
        <v>9355</v>
      </c>
      <c r="AE898" t="s">
        <v>118</v>
      </c>
      <c r="AF898" t="s">
        <v>118</v>
      </c>
      <c r="AG898" t="s">
        <v>118</v>
      </c>
      <c r="AH898" t="s">
        <v>118</v>
      </c>
      <c r="AI898" t="s">
        <v>118</v>
      </c>
    </row>
    <row r="899" spans="1:35">
      <c r="A899">
        <v>878</v>
      </c>
      <c r="B899" t="s">
        <v>73</v>
      </c>
      <c r="C899">
        <v>56518985</v>
      </c>
      <c r="D899">
        <v>56518986</v>
      </c>
      <c r="E899" t="s">
        <v>9356</v>
      </c>
      <c r="F899" t="s">
        <v>222</v>
      </c>
      <c r="G899" s="77" t="s">
        <v>261</v>
      </c>
      <c r="H899" t="s">
        <v>430</v>
      </c>
      <c r="I899" t="s">
        <v>3496</v>
      </c>
      <c r="J899" t="s">
        <v>320</v>
      </c>
      <c r="K899" t="s">
        <v>3121</v>
      </c>
      <c r="L899" t="s">
        <v>9357</v>
      </c>
      <c r="M899" t="s">
        <v>9358</v>
      </c>
      <c r="N899" t="s">
        <v>9359</v>
      </c>
      <c r="O899" t="s">
        <v>6790</v>
      </c>
      <c r="P899" t="s">
        <v>6871</v>
      </c>
      <c r="Q899" t="s">
        <v>5374</v>
      </c>
      <c r="R899" s="77" t="s">
        <v>1807</v>
      </c>
      <c r="S899">
        <v>388</v>
      </c>
      <c r="T899" t="s">
        <v>6493</v>
      </c>
      <c r="U899" t="s">
        <v>5062</v>
      </c>
      <c r="V899">
        <v>1</v>
      </c>
      <c r="W899" t="s">
        <v>308</v>
      </c>
      <c r="X899" t="s">
        <v>109</v>
      </c>
      <c r="Y899" t="s">
        <v>109</v>
      </c>
      <c r="Z899" s="77" t="s">
        <v>239</v>
      </c>
      <c r="AA899" s="79">
        <v>657</v>
      </c>
      <c r="AB899" s="79" t="s">
        <v>5085</v>
      </c>
      <c r="AC899" t="s">
        <v>9360</v>
      </c>
      <c r="AD899" s="77" t="s">
        <v>9361</v>
      </c>
      <c r="AE899" t="s">
        <v>118</v>
      </c>
      <c r="AF899" t="s">
        <v>118</v>
      </c>
      <c r="AG899" t="s">
        <v>118</v>
      </c>
      <c r="AH899" t="s">
        <v>118</v>
      </c>
      <c r="AI899" t="s">
        <v>118</v>
      </c>
    </row>
    <row r="900" spans="1:35">
      <c r="A900">
        <v>908</v>
      </c>
      <c r="B900" t="s">
        <v>766</v>
      </c>
      <c r="C900">
        <v>32108678</v>
      </c>
      <c r="D900">
        <v>32108679</v>
      </c>
      <c r="E900" t="s">
        <v>9362</v>
      </c>
      <c r="F900" t="s">
        <v>222</v>
      </c>
      <c r="G900" s="77" t="s">
        <v>243</v>
      </c>
      <c r="H900" t="s">
        <v>716</v>
      </c>
      <c r="I900" t="s">
        <v>9363</v>
      </c>
      <c r="J900" t="s">
        <v>9364</v>
      </c>
      <c r="K900" t="s">
        <v>1560</v>
      </c>
      <c r="L900" t="s">
        <v>9365</v>
      </c>
      <c r="M900" t="s">
        <v>9366</v>
      </c>
      <c r="N900" t="s">
        <v>9367</v>
      </c>
      <c r="O900" t="s">
        <v>488</v>
      </c>
      <c r="P900" t="s">
        <v>775</v>
      </c>
      <c r="Q900" t="s">
        <v>9368</v>
      </c>
      <c r="R900" s="77" t="s">
        <v>2181</v>
      </c>
      <c r="S900">
        <v>375</v>
      </c>
      <c r="T900" t="s">
        <v>6493</v>
      </c>
      <c r="U900" t="s">
        <v>5062</v>
      </c>
      <c r="V900">
        <v>13</v>
      </c>
      <c r="W900" t="s">
        <v>971</v>
      </c>
      <c r="X900" t="s">
        <v>109</v>
      </c>
      <c r="Y900" t="s">
        <v>109</v>
      </c>
      <c r="Z900" s="77" t="s">
        <v>257</v>
      </c>
      <c r="AA900" s="79">
        <v>270</v>
      </c>
      <c r="AB900" s="79" t="s">
        <v>5085</v>
      </c>
      <c r="AC900" t="s">
        <v>9369</v>
      </c>
      <c r="AD900" s="77" t="s">
        <v>9370</v>
      </c>
      <c r="AE900" t="s">
        <v>118</v>
      </c>
      <c r="AF900" t="s">
        <v>118</v>
      </c>
      <c r="AG900" t="s">
        <v>9371</v>
      </c>
      <c r="AH900" t="s">
        <v>118</v>
      </c>
      <c r="AI900" t="s">
        <v>9372</v>
      </c>
    </row>
    <row r="901" spans="1:35">
      <c r="A901">
        <v>946</v>
      </c>
      <c r="B901" t="s">
        <v>766</v>
      </c>
      <c r="C901">
        <v>32393093</v>
      </c>
      <c r="D901">
        <v>32393094</v>
      </c>
      <c r="E901" t="s">
        <v>9373</v>
      </c>
      <c r="F901" t="s">
        <v>223</v>
      </c>
      <c r="G901" s="77" t="s">
        <v>222</v>
      </c>
      <c r="H901" t="s">
        <v>6718</v>
      </c>
      <c r="I901" t="s">
        <v>1931</v>
      </c>
      <c r="J901" t="s">
        <v>2629</v>
      </c>
      <c r="K901" t="s">
        <v>1939</v>
      </c>
      <c r="L901" t="s">
        <v>9374</v>
      </c>
      <c r="M901" t="s">
        <v>9375</v>
      </c>
      <c r="N901" t="s">
        <v>9376</v>
      </c>
      <c r="O901" t="s">
        <v>7353</v>
      </c>
      <c r="P901" t="s">
        <v>1755</v>
      </c>
      <c r="Q901" t="s">
        <v>3580</v>
      </c>
      <c r="R901" s="77" t="s">
        <v>9377</v>
      </c>
      <c r="S901">
        <v>349</v>
      </c>
      <c r="T901" t="s">
        <v>6493</v>
      </c>
      <c r="U901" t="s">
        <v>5072</v>
      </c>
      <c r="V901">
        <v>1</v>
      </c>
      <c r="W901" t="s">
        <v>2902</v>
      </c>
      <c r="X901" t="s">
        <v>109</v>
      </c>
      <c r="Y901" t="s">
        <v>109</v>
      </c>
      <c r="Z901" s="77" t="s">
        <v>239</v>
      </c>
      <c r="AA901" s="79">
        <v>1035</v>
      </c>
      <c r="AB901" s="79" t="s">
        <v>237</v>
      </c>
      <c r="AC901" t="s">
        <v>9378</v>
      </c>
      <c r="AD901" s="77" t="s">
        <v>9379</v>
      </c>
      <c r="AE901" t="s">
        <v>118</v>
      </c>
      <c r="AF901" t="s">
        <v>118</v>
      </c>
      <c r="AG901" t="s">
        <v>9380</v>
      </c>
      <c r="AH901" t="s">
        <v>118</v>
      </c>
      <c r="AI901" t="s">
        <v>9381</v>
      </c>
    </row>
    <row r="902" spans="1:35">
      <c r="A902">
        <v>1021</v>
      </c>
      <c r="B902" t="s">
        <v>766</v>
      </c>
      <c r="C902">
        <v>37779089</v>
      </c>
      <c r="D902">
        <v>37779090</v>
      </c>
      <c r="E902" t="s">
        <v>9382</v>
      </c>
      <c r="F902" t="s">
        <v>261</v>
      </c>
      <c r="G902" s="77" t="s">
        <v>223</v>
      </c>
      <c r="H902" t="s">
        <v>1986</v>
      </c>
      <c r="I902" t="s">
        <v>2582</v>
      </c>
      <c r="J902" t="s">
        <v>9383</v>
      </c>
      <c r="K902" t="s">
        <v>9384</v>
      </c>
      <c r="L902" t="s">
        <v>9385</v>
      </c>
      <c r="M902" t="s">
        <v>9386</v>
      </c>
      <c r="N902" t="s">
        <v>9387</v>
      </c>
      <c r="O902" t="s">
        <v>2561</v>
      </c>
      <c r="P902" t="s">
        <v>9388</v>
      </c>
      <c r="Q902" t="s">
        <v>3826</v>
      </c>
      <c r="R902" s="77" t="s">
        <v>9389</v>
      </c>
      <c r="S902">
        <v>307</v>
      </c>
      <c r="T902" t="s">
        <v>6493</v>
      </c>
      <c r="U902" t="s">
        <v>5072</v>
      </c>
      <c r="V902">
        <v>515</v>
      </c>
      <c r="W902" t="s">
        <v>376</v>
      </c>
      <c r="X902" t="s">
        <v>109</v>
      </c>
      <c r="Y902" t="s">
        <v>109</v>
      </c>
      <c r="Z902" s="77" t="s">
        <v>257</v>
      </c>
      <c r="AA902" s="79">
        <v>243</v>
      </c>
      <c r="AB902" s="79" t="s">
        <v>237</v>
      </c>
      <c r="AC902" t="s">
        <v>9390</v>
      </c>
      <c r="AD902" s="77" t="s">
        <v>9391</v>
      </c>
      <c r="AE902" t="s">
        <v>118</v>
      </c>
      <c r="AF902" t="s">
        <v>118</v>
      </c>
      <c r="AG902" t="s">
        <v>118</v>
      </c>
      <c r="AH902" t="s">
        <v>118</v>
      </c>
      <c r="AI902" t="s">
        <v>118</v>
      </c>
    </row>
    <row r="903" spans="1:35">
      <c r="A903">
        <v>1026</v>
      </c>
      <c r="B903" t="s">
        <v>454</v>
      </c>
      <c r="C903">
        <v>27114132</v>
      </c>
      <c r="D903">
        <v>27114133</v>
      </c>
      <c r="E903" t="s">
        <v>9392</v>
      </c>
      <c r="F903" t="s">
        <v>222</v>
      </c>
      <c r="G903" s="77" t="s">
        <v>261</v>
      </c>
      <c r="H903" t="s">
        <v>9393</v>
      </c>
      <c r="I903" t="s">
        <v>9394</v>
      </c>
      <c r="J903" t="s">
        <v>9395</v>
      </c>
      <c r="K903" t="s">
        <v>9396</v>
      </c>
      <c r="L903" t="s">
        <v>9397</v>
      </c>
      <c r="M903" t="s">
        <v>9398</v>
      </c>
      <c r="N903" t="s">
        <v>9399</v>
      </c>
      <c r="O903" t="s">
        <v>9400</v>
      </c>
      <c r="P903" t="s">
        <v>9401</v>
      </c>
      <c r="Q903" t="s">
        <v>9402</v>
      </c>
      <c r="R903" s="77" t="s">
        <v>9403</v>
      </c>
      <c r="S903">
        <v>305</v>
      </c>
      <c r="T903" t="s">
        <v>6493</v>
      </c>
      <c r="U903" t="s">
        <v>5072</v>
      </c>
      <c r="V903">
        <v>287</v>
      </c>
      <c r="W903" t="s">
        <v>1049</v>
      </c>
      <c r="X903" t="s">
        <v>109</v>
      </c>
      <c r="Y903" t="s">
        <v>109</v>
      </c>
      <c r="Z903" s="77" t="s">
        <v>239</v>
      </c>
      <c r="AA903" s="79">
        <v>289</v>
      </c>
      <c r="AB903" s="79" t="s">
        <v>237</v>
      </c>
      <c r="AC903" t="s">
        <v>9404</v>
      </c>
      <c r="AD903" s="77" t="s">
        <v>9405</v>
      </c>
      <c r="AE903" t="s">
        <v>118</v>
      </c>
      <c r="AF903" t="s">
        <v>118</v>
      </c>
      <c r="AG903" t="s">
        <v>9406</v>
      </c>
      <c r="AH903" t="s">
        <v>118</v>
      </c>
      <c r="AI903" t="s">
        <v>9407</v>
      </c>
    </row>
    <row r="904" spans="1:35">
      <c r="A904">
        <v>1126</v>
      </c>
      <c r="B904" t="s">
        <v>60</v>
      </c>
      <c r="C904">
        <v>40514111</v>
      </c>
      <c r="D904">
        <v>40514112</v>
      </c>
      <c r="E904" t="s">
        <v>9408</v>
      </c>
      <c r="F904" t="s">
        <v>261</v>
      </c>
      <c r="G904" s="77" t="s">
        <v>223</v>
      </c>
      <c r="H904" t="s">
        <v>9409</v>
      </c>
      <c r="I904" t="s">
        <v>9410</v>
      </c>
      <c r="J904" t="s">
        <v>9411</v>
      </c>
      <c r="K904" t="s">
        <v>9412</v>
      </c>
      <c r="L904" t="s">
        <v>9413</v>
      </c>
      <c r="M904" t="s">
        <v>9414</v>
      </c>
      <c r="N904" t="s">
        <v>9147</v>
      </c>
      <c r="O904" t="s">
        <v>5572</v>
      </c>
      <c r="P904" t="s">
        <v>9415</v>
      </c>
      <c r="Q904" t="s">
        <v>9416</v>
      </c>
      <c r="R904" s="77" t="s">
        <v>9417</v>
      </c>
      <c r="S904">
        <v>248</v>
      </c>
      <c r="T904" t="s">
        <v>5729</v>
      </c>
      <c r="U904" t="s">
        <v>5072</v>
      </c>
      <c r="V904">
        <v>0</v>
      </c>
      <c r="W904" t="s">
        <v>1364</v>
      </c>
      <c r="X904" t="s">
        <v>109</v>
      </c>
      <c r="Y904" t="s">
        <v>109</v>
      </c>
      <c r="Z904" s="77" t="s">
        <v>257</v>
      </c>
      <c r="AA904" s="79">
        <v>225</v>
      </c>
      <c r="AB904" s="79" t="s">
        <v>237</v>
      </c>
      <c r="AC904" t="s">
        <v>9418</v>
      </c>
      <c r="AD904" s="77" t="s">
        <v>9419</v>
      </c>
      <c r="AE904" t="s">
        <v>118</v>
      </c>
      <c r="AF904" t="s">
        <v>118</v>
      </c>
      <c r="AG904" t="s">
        <v>9420</v>
      </c>
      <c r="AH904" t="s">
        <v>118</v>
      </c>
      <c r="AI904" t="s">
        <v>9421</v>
      </c>
    </row>
    <row r="905" spans="1:35">
      <c r="A905">
        <v>1137</v>
      </c>
      <c r="B905" t="s">
        <v>454</v>
      </c>
      <c r="C905">
        <v>27114152</v>
      </c>
      <c r="D905">
        <v>27114153</v>
      </c>
      <c r="E905" t="s">
        <v>9422</v>
      </c>
      <c r="F905" t="s">
        <v>223</v>
      </c>
      <c r="G905" s="77" t="s">
        <v>261</v>
      </c>
      <c r="H905" t="s">
        <v>9423</v>
      </c>
      <c r="I905" t="s">
        <v>9424</v>
      </c>
      <c r="J905" t="s">
        <v>9425</v>
      </c>
      <c r="K905" t="s">
        <v>9426</v>
      </c>
      <c r="L905" t="s">
        <v>9427</v>
      </c>
      <c r="M905" t="s">
        <v>9428</v>
      </c>
      <c r="N905" t="s">
        <v>9429</v>
      </c>
      <c r="O905" t="s">
        <v>9430</v>
      </c>
      <c r="P905" t="s">
        <v>9431</v>
      </c>
      <c r="Q905" t="s">
        <v>9432</v>
      </c>
      <c r="R905" s="77" t="s">
        <v>9433</v>
      </c>
      <c r="S905">
        <v>233</v>
      </c>
      <c r="T905" t="s">
        <v>6493</v>
      </c>
      <c r="U905" t="s">
        <v>5072</v>
      </c>
      <c r="V905">
        <v>267</v>
      </c>
      <c r="W905" t="s">
        <v>391</v>
      </c>
      <c r="X905" t="s">
        <v>109</v>
      </c>
      <c r="Y905" t="s">
        <v>109</v>
      </c>
      <c r="Z905" s="77" t="s">
        <v>257</v>
      </c>
      <c r="AA905" s="79">
        <v>4</v>
      </c>
      <c r="AB905" s="79" t="s">
        <v>237</v>
      </c>
      <c r="AC905" t="s">
        <v>9404</v>
      </c>
      <c r="AD905" s="77" t="s">
        <v>9405</v>
      </c>
      <c r="AE905" t="s">
        <v>118</v>
      </c>
      <c r="AF905" t="s">
        <v>118</v>
      </c>
      <c r="AG905" t="s">
        <v>9406</v>
      </c>
      <c r="AH905" t="s">
        <v>118</v>
      </c>
      <c r="AI905" t="s">
        <v>9407</v>
      </c>
    </row>
  </sheetData>
  <mergeCells count="4">
    <mergeCell ref="A12:E12"/>
    <mergeCell ref="A426:E426"/>
    <mergeCell ref="A884:E884"/>
    <mergeCell ref="B2:J6"/>
  </mergeCells>
  <conditionalFormatting sqref="T9:T12">
    <cfRule type="cellIs" dxfId="4" priority="1" operator="equal">
      <formula>"C1:"</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1"/>
  <sheetViews>
    <sheetView workbookViewId="0">
      <selection activeCell="B2" sqref="B2:G3"/>
    </sheetView>
  </sheetViews>
  <sheetFormatPr baseColWidth="10" defaultRowHeight="15" x14ac:dyDescent="0"/>
  <cols>
    <col min="1" max="1" width="11.33203125" bestFit="1" customWidth="1"/>
    <col min="2" max="2" width="6.6640625" bestFit="1" customWidth="1"/>
    <col min="3" max="3" width="10.6640625" bestFit="1" customWidth="1"/>
    <col min="4" max="4" width="10.1640625" bestFit="1" customWidth="1"/>
    <col min="5" max="5" width="30.1640625" bestFit="1" customWidth="1"/>
    <col min="6" max="6" width="15" bestFit="1" customWidth="1"/>
    <col min="7" max="7" width="8.6640625" bestFit="1" customWidth="1"/>
    <col min="8" max="8" width="14.6640625" customWidth="1"/>
    <col min="9" max="9" width="16.5" customWidth="1"/>
    <col min="10" max="10" width="20.5" customWidth="1"/>
    <col min="11" max="11" width="16.5" customWidth="1"/>
    <col min="12" max="13" width="14.6640625" customWidth="1"/>
    <col min="14" max="14" width="16.5" customWidth="1"/>
    <col min="15" max="15" width="14.6640625" customWidth="1"/>
    <col min="16" max="16" width="16.5" customWidth="1"/>
    <col min="17" max="18" width="14.6640625" customWidth="1"/>
    <col min="19" max="19" width="5.83203125" bestFit="1" customWidth="1"/>
    <col min="20" max="20" width="9.1640625" bestFit="1" customWidth="1"/>
    <col min="21" max="21" width="29" customWidth="1"/>
    <col min="22" max="22" width="10.33203125" customWidth="1"/>
    <col min="23" max="23" width="10" customWidth="1"/>
    <col min="24" max="24" width="9.5" customWidth="1"/>
    <col min="25" max="25" width="10.6640625" bestFit="1" customWidth="1"/>
    <col min="26" max="26" width="25.83203125" bestFit="1" customWidth="1"/>
    <col min="27" max="27" width="26.6640625" bestFit="1" customWidth="1"/>
    <col min="28" max="28" width="18.5" bestFit="1" customWidth="1"/>
    <col min="29" max="29" width="26.5" bestFit="1" customWidth="1"/>
    <col min="30" max="30" width="96.5" bestFit="1" customWidth="1"/>
    <col min="31" max="31" width="17.33203125" bestFit="1" customWidth="1"/>
    <col min="32" max="32" width="93.33203125" bestFit="1" customWidth="1"/>
    <col min="33" max="33" width="18.5" bestFit="1" customWidth="1"/>
    <col min="34" max="34" width="18.1640625" bestFit="1" customWidth="1"/>
    <col min="35" max="35" width="22.33203125" bestFit="1" customWidth="1"/>
    <col min="36" max="36" width="21.33203125" bestFit="1" customWidth="1"/>
    <col min="37" max="37" width="25.6640625" bestFit="1" customWidth="1"/>
  </cols>
  <sheetData>
    <row r="2" spans="1:37" ht="15" customHeight="1">
      <c r="B2" s="228" t="s">
        <v>11858</v>
      </c>
      <c r="C2" s="228"/>
      <c r="D2" s="228"/>
      <c r="E2" s="228"/>
      <c r="F2" s="228"/>
      <c r="G2" s="228"/>
      <c r="H2" s="215"/>
      <c r="I2" s="215"/>
      <c r="J2" s="215"/>
    </row>
    <row r="3" spans="1:37">
      <c r="B3" s="228"/>
      <c r="C3" s="228"/>
      <c r="D3" s="228"/>
      <c r="E3" s="228"/>
      <c r="F3" s="228"/>
      <c r="G3" s="228"/>
      <c r="H3" s="215"/>
      <c r="I3" s="215"/>
      <c r="J3" s="215"/>
    </row>
    <row r="4" spans="1:37">
      <c r="B4" s="215"/>
      <c r="C4" s="215"/>
      <c r="D4" s="215"/>
      <c r="E4" s="215"/>
      <c r="F4" s="215"/>
      <c r="G4" s="215"/>
      <c r="H4" s="215"/>
      <c r="I4" s="215"/>
      <c r="J4" s="215"/>
    </row>
    <row r="6" spans="1:37" ht="16" thickBot="1">
      <c r="A6" s="236" t="s">
        <v>9434</v>
      </c>
      <c r="B6" s="236"/>
      <c r="C6" s="236"/>
      <c r="D6" s="236"/>
      <c r="E6" s="236"/>
      <c r="F6" s="2"/>
      <c r="G6" s="2"/>
      <c r="H6" s="7"/>
      <c r="I6" s="7"/>
      <c r="J6" s="7"/>
      <c r="K6" s="7"/>
      <c r="L6" s="7"/>
      <c r="M6" s="7"/>
      <c r="N6" s="7"/>
      <c r="O6" s="7"/>
      <c r="P6" s="7"/>
      <c r="Q6" s="7"/>
      <c r="R6" s="7"/>
      <c r="S6" s="2"/>
      <c r="T6" s="2"/>
      <c r="U6" s="2"/>
      <c r="V6" s="2"/>
      <c r="W6" s="84"/>
      <c r="X6" s="7"/>
      <c r="Y6" s="83"/>
      <c r="Z6" s="2"/>
      <c r="AA6" s="2"/>
      <c r="AB6" s="2"/>
      <c r="AC6" s="2"/>
      <c r="AD6" s="2"/>
      <c r="AE6" s="2"/>
      <c r="AF6" s="2"/>
      <c r="AG6" s="2"/>
      <c r="AH6" s="2"/>
      <c r="AI6" s="84"/>
      <c r="AJ6" s="2"/>
      <c r="AK6" s="2"/>
    </row>
    <row r="7" spans="1:37" ht="16" customHeight="1">
      <c r="G7" s="77"/>
      <c r="H7" s="1" t="s">
        <v>1</v>
      </c>
      <c r="I7" s="1" t="s">
        <v>2</v>
      </c>
      <c r="J7" s="1" t="s">
        <v>3</v>
      </c>
      <c r="K7" s="1" t="s">
        <v>4</v>
      </c>
      <c r="L7" s="1" t="s">
        <v>5</v>
      </c>
      <c r="M7" s="1" t="s">
        <v>6</v>
      </c>
      <c r="N7" s="1" t="s">
        <v>7</v>
      </c>
      <c r="O7" s="1" t="s">
        <v>8</v>
      </c>
      <c r="P7" s="1" t="s">
        <v>9</v>
      </c>
      <c r="Q7" s="1" t="s">
        <v>10</v>
      </c>
      <c r="R7" s="1" t="s">
        <v>11</v>
      </c>
      <c r="S7" s="78"/>
      <c r="T7" s="80"/>
      <c r="X7" s="201" t="s">
        <v>195</v>
      </c>
      <c r="Y7" s="202"/>
      <c r="AA7" s="88"/>
    </row>
    <row r="8" spans="1:37" ht="16" customHeight="1" thickBot="1">
      <c r="A8" s="2" t="s">
        <v>196</v>
      </c>
      <c r="B8" s="2" t="s">
        <v>197</v>
      </c>
      <c r="C8" s="2" t="s">
        <v>198</v>
      </c>
      <c r="D8" s="2" t="s">
        <v>199</v>
      </c>
      <c r="E8" s="2" t="s">
        <v>200</v>
      </c>
      <c r="F8" s="2" t="s">
        <v>201</v>
      </c>
      <c r="G8" s="81" t="s">
        <v>202</v>
      </c>
      <c r="H8" s="7" t="s">
        <v>203</v>
      </c>
      <c r="I8" s="7" t="s">
        <v>203</v>
      </c>
      <c r="J8" s="7" t="s">
        <v>203</v>
      </c>
      <c r="K8" s="7" t="s">
        <v>203</v>
      </c>
      <c r="L8" s="7" t="s">
        <v>203</v>
      </c>
      <c r="M8" s="7" t="s">
        <v>203</v>
      </c>
      <c r="N8" s="7" t="s">
        <v>203</v>
      </c>
      <c r="O8" s="7" t="s">
        <v>203</v>
      </c>
      <c r="P8" s="7" t="s">
        <v>203</v>
      </c>
      <c r="Q8" s="7" t="s">
        <v>203</v>
      </c>
      <c r="R8" s="7" t="s">
        <v>203</v>
      </c>
      <c r="S8" s="82" t="s">
        <v>58</v>
      </c>
      <c r="T8" s="2" t="s">
        <v>204</v>
      </c>
      <c r="U8" s="2" t="s">
        <v>205</v>
      </c>
      <c r="V8" s="84" t="s">
        <v>208</v>
      </c>
      <c r="W8" s="2" t="s">
        <v>211</v>
      </c>
      <c r="X8" s="203" t="s">
        <v>207</v>
      </c>
      <c r="Y8" s="83" t="s">
        <v>195</v>
      </c>
      <c r="Z8" s="2" t="s">
        <v>212</v>
      </c>
      <c r="AA8" s="81" t="s">
        <v>213</v>
      </c>
      <c r="AB8" s="2" t="s">
        <v>214</v>
      </c>
      <c r="AC8" s="2" t="s">
        <v>215</v>
      </c>
      <c r="AD8" s="84" t="s">
        <v>216</v>
      </c>
      <c r="AE8" s="2" t="s">
        <v>217</v>
      </c>
      <c r="AF8" s="2" t="s">
        <v>218</v>
      </c>
    </row>
    <row r="9" spans="1:37">
      <c r="A9">
        <v>1</v>
      </c>
      <c r="B9" t="s">
        <v>143</v>
      </c>
      <c r="C9">
        <v>138040198</v>
      </c>
      <c r="D9">
        <v>138040206</v>
      </c>
      <c r="E9" t="s">
        <v>9435</v>
      </c>
      <c r="F9" t="s">
        <v>9436</v>
      </c>
      <c r="G9" s="88" t="s">
        <v>222</v>
      </c>
      <c r="H9" t="s">
        <v>9437</v>
      </c>
      <c r="I9" t="s">
        <v>9438</v>
      </c>
      <c r="J9" t="s">
        <v>9439</v>
      </c>
      <c r="K9" t="s">
        <v>9440</v>
      </c>
      <c r="L9" t="s">
        <v>9441</v>
      </c>
      <c r="M9" t="s">
        <v>9442</v>
      </c>
      <c r="N9" t="s">
        <v>9443</v>
      </c>
      <c r="O9" t="s">
        <v>9444</v>
      </c>
      <c r="P9" t="s">
        <v>9445</v>
      </c>
      <c r="Q9" t="s">
        <v>9446</v>
      </c>
      <c r="R9" s="88" t="s">
        <v>9447</v>
      </c>
      <c r="S9">
        <v>2710</v>
      </c>
      <c r="T9" t="s">
        <v>235</v>
      </c>
      <c r="U9" t="s">
        <v>256</v>
      </c>
      <c r="V9">
        <v>2470</v>
      </c>
      <c r="W9" s="88" t="s">
        <v>109</v>
      </c>
      <c r="X9" s="204">
        <v>111</v>
      </c>
      <c r="Y9" s="205" t="s">
        <v>118</v>
      </c>
      <c r="Z9" t="s">
        <v>9448</v>
      </c>
      <c r="AA9" s="88" t="s">
        <v>9449</v>
      </c>
      <c r="AB9" s="88" t="s">
        <v>118</v>
      </c>
      <c r="AC9" t="s">
        <v>118</v>
      </c>
      <c r="AD9" t="s">
        <v>9450</v>
      </c>
      <c r="AE9" t="s">
        <v>118</v>
      </c>
      <c r="AF9" s="88" t="s">
        <v>9451</v>
      </c>
    </row>
    <row r="10" spans="1:37">
      <c r="A10">
        <v>2</v>
      </c>
      <c r="B10" t="s">
        <v>151</v>
      </c>
      <c r="C10">
        <v>59168441</v>
      </c>
      <c r="D10">
        <v>59168452</v>
      </c>
      <c r="E10" t="s">
        <v>9452</v>
      </c>
      <c r="F10" t="s">
        <v>9453</v>
      </c>
      <c r="G10" s="77" t="s">
        <v>222</v>
      </c>
      <c r="H10" t="s">
        <v>9454</v>
      </c>
      <c r="I10" t="s">
        <v>9455</v>
      </c>
      <c r="J10" t="s">
        <v>9456</v>
      </c>
      <c r="K10" t="s">
        <v>9457</v>
      </c>
      <c r="L10" t="s">
        <v>9458</v>
      </c>
      <c r="M10" t="s">
        <v>9459</v>
      </c>
      <c r="N10" t="s">
        <v>9460</v>
      </c>
      <c r="O10" t="s">
        <v>9461</v>
      </c>
      <c r="P10" t="s">
        <v>9462</v>
      </c>
      <c r="Q10" t="s">
        <v>9463</v>
      </c>
      <c r="R10" s="77" t="s">
        <v>9464</v>
      </c>
      <c r="S10">
        <v>2637</v>
      </c>
      <c r="T10" t="s">
        <v>235</v>
      </c>
      <c r="U10" t="s">
        <v>256</v>
      </c>
      <c r="V10">
        <v>1238</v>
      </c>
      <c r="W10" s="77" t="s">
        <v>109</v>
      </c>
      <c r="X10" s="79">
        <v>72</v>
      </c>
      <c r="Y10" s="106" t="s">
        <v>206</v>
      </c>
      <c r="Z10" t="s">
        <v>9465</v>
      </c>
      <c r="AA10" s="77" t="s">
        <v>9466</v>
      </c>
      <c r="AB10" s="77" t="s">
        <v>118</v>
      </c>
      <c r="AC10" t="s">
        <v>118</v>
      </c>
      <c r="AD10" t="s">
        <v>118</v>
      </c>
      <c r="AE10" t="s">
        <v>118</v>
      </c>
      <c r="AF10" s="77" t="s">
        <v>118</v>
      </c>
    </row>
    <row r="11" spans="1:37">
      <c r="A11">
        <v>3</v>
      </c>
      <c r="B11" t="s">
        <v>155</v>
      </c>
      <c r="C11">
        <v>91792766</v>
      </c>
      <c r="D11">
        <v>91792767</v>
      </c>
      <c r="E11" t="s">
        <v>9467</v>
      </c>
      <c r="F11" t="s">
        <v>243</v>
      </c>
      <c r="G11" s="77" t="s">
        <v>9468</v>
      </c>
      <c r="H11" t="s">
        <v>9469</v>
      </c>
      <c r="I11" t="s">
        <v>9470</v>
      </c>
      <c r="J11" t="s">
        <v>9471</v>
      </c>
      <c r="K11" t="s">
        <v>9472</v>
      </c>
      <c r="L11" t="s">
        <v>9473</v>
      </c>
      <c r="M11" t="s">
        <v>9474</v>
      </c>
      <c r="N11" t="s">
        <v>9475</v>
      </c>
      <c r="O11" t="s">
        <v>9476</v>
      </c>
      <c r="P11" t="s">
        <v>9477</v>
      </c>
      <c r="Q11" t="s">
        <v>9478</v>
      </c>
      <c r="R11" s="77" t="s">
        <v>9479</v>
      </c>
      <c r="S11">
        <v>2622</v>
      </c>
      <c r="T11" t="s">
        <v>273</v>
      </c>
      <c r="U11" t="s">
        <v>256</v>
      </c>
      <c r="V11">
        <v>1945</v>
      </c>
      <c r="W11" s="77" t="s">
        <v>109</v>
      </c>
      <c r="X11" s="79">
        <v>74</v>
      </c>
      <c r="Y11" s="106" t="s">
        <v>118</v>
      </c>
      <c r="Z11" s="49" t="s">
        <v>118</v>
      </c>
      <c r="AA11" s="200" t="s">
        <v>118</v>
      </c>
      <c r="AB11" s="77" t="s">
        <v>118</v>
      </c>
      <c r="AC11" t="s">
        <v>118</v>
      </c>
      <c r="AD11" t="s">
        <v>118</v>
      </c>
      <c r="AE11" t="s">
        <v>118</v>
      </c>
      <c r="AF11" s="77" t="s">
        <v>118</v>
      </c>
    </row>
    <row r="12" spans="1:37">
      <c r="A12">
        <v>4</v>
      </c>
      <c r="B12" t="s">
        <v>220</v>
      </c>
      <c r="C12">
        <v>34348199</v>
      </c>
      <c r="D12">
        <v>34348201</v>
      </c>
      <c r="E12" t="s">
        <v>9480</v>
      </c>
      <c r="F12" t="s">
        <v>9481</v>
      </c>
      <c r="G12" s="77" t="s">
        <v>223</v>
      </c>
      <c r="H12" t="s">
        <v>9482</v>
      </c>
      <c r="I12" t="s">
        <v>9483</v>
      </c>
      <c r="J12" t="s">
        <v>9484</v>
      </c>
      <c r="K12" t="s">
        <v>9485</v>
      </c>
      <c r="L12" t="s">
        <v>9486</v>
      </c>
      <c r="M12" t="s">
        <v>9487</v>
      </c>
      <c r="N12" t="s">
        <v>9488</v>
      </c>
      <c r="O12" t="s">
        <v>9489</v>
      </c>
      <c r="P12" t="s">
        <v>9490</v>
      </c>
      <c r="Q12" t="s">
        <v>9491</v>
      </c>
      <c r="R12" s="77" t="s">
        <v>9492</v>
      </c>
      <c r="S12">
        <v>2558</v>
      </c>
      <c r="T12" t="s">
        <v>273</v>
      </c>
      <c r="U12" t="s">
        <v>9493</v>
      </c>
      <c r="V12">
        <v>25</v>
      </c>
      <c r="W12" s="77" t="s">
        <v>109</v>
      </c>
      <c r="X12" s="79">
        <v>127</v>
      </c>
      <c r="Y12" s="106" t="s">
        <v>206</v>
      </c>
      <c r="Z12" t="s">
        <v>9494</v>
      </c>
      <c r="AA12" s="77" t="s">
        <v>9495</v>
      </c>
      <c r="AB12" s="77" t="s">
        <v>118</v>
      </c>
      <c r="AC12" t="s">
        <v>118</v>
      </c>
      <c r="AD12" t="s">
        <v>118</v>
      </c>
      <c r="AE12" t="s">
        <v>118</v>
      </c>
      <c r="AF12" s="77" t="s">
        <v>118</v>
      </c>
    </row>
    <row r="13" spans="1:37">
      <c r="A13">
        <v>5</v>
      </c>
      <c r="B13" t="s">
        <v>778</v>
      </c>
      <c r="C13">
        <v>52004043</v>
      </c>
      <c r="D13">
        <v>52004055</v>
      </c>
      <c r="E13" t="s">
        <v>9496</v>
      </c>
      <c r="F13" t="s">
        <v>9497</v>
      </c>
      <c r="G13" s="77" t="s">
        <v>222</v>
      </c>
      <c r="H13" t="s">
        <v>9498</v>
      </c>
      <c r="I13" t="s">
        <v>9499</v>
      </c>
      <c r="J13" t="s">
        <v>9500</v>
      </c>
      <c r="K13" t="s">
        <v>9501</v>
      </c>
      <c r="L13" t="s">
        <v>9502</v>
      </c>
      <c r="M13" t="s">
        <v>9503</v>
      </c>
      <c r="N13" t="s">
        <v>9504</v>
      </c>
      <c r="O13" t="s">
        <v>9505</v>
      </c>
      <c r="P13" t="s">
        <v>9506</v>
      </c>
      <c r="Q13" t="s">
        <v>9507</v>
      </c>
      <c r="R13" s="77" t="s">
        <v>9508</v>
      </c>
      <c r="S13">
        <v>2392</v>
      </c>
      <c r="T13" t="s">
        <v>235</v>
      </c>
      <c r="U13" t="s">
        <v>256</v>
      </c>
      <c r="V13">
        <v>2607</v>
      </c>
      <c r="W13" s="77" t="s">
        <v>109</v>
      </c>
      <c r="X13" s="79">
        <v>10</v>
      </c>
      <c r="Y13" s="106" t="s">
        <v>206</v>
      </c>
      <c r="Z13" t="s">
        <v>9509</v>
      </c>
      <c r="AA13" s="77" t="s">
        <v>9510</v>
      </c>
      <c r="AB13" s="77" t="s">
        <v>118</v>
      </c>
      <c r="AC13" t="s">
        <v>118</v>
      </c>
      <c r="AD13" t="s">
        <v>118</v>
      </c>
      <c r="AE13" t="s">
        <v>118</v>
      </c>
      <c r="AF13" s="77" t="s">
        <v>118</v>
      </c>
    </row>
    <row r="14" spans="1:37">
      <c r="A14">
        <v>6</v>
      </c>
      <c r="B14" t="s">
        <v>73</v>
      </c>
      <c r="C14">
        <v>38604243</v>
      </c>
      <c r="D14">
        <v>38604255</v>
      </c>
      <c r="E14" t="s">
        <v>9511</v>
      </c>
      <c r="F14" t="s">
        <v>9512</v>
      </c>
      <c r="G14" s="77" t="s">
        <v>261</v>
      </c>
      <c r="H14" t="s">
        <v>9513</v>
      </c>
      <c r="I14" t="s">
        <v>9514</v>
      </c>
      <c r="J14" t="s">
        <v>9515</v>
      </c>
      <c r="K14" t="s">
        <v>9516</v>
      </c>
      <c r="L14" t="s">
        <v>9517</v>
      </c>
      <c r="M14" t="s">
        <v>9518</v>
      </c>
      <c r="N14" t="s">
        <v>9519</v>
      </c>
      <c r="O14" t="s">
        <v>9520</v>
      </c>
      <c r="P14" t="s">
        <v>9521</v>
      </c>
      <c r="Q14" t="s">
        <v>9522</v>
      </c>
      <c r="R14" s="77" t="s">
        <v>9523</v>
      </c>
      <c r="S14">
        <v>2227</v>
      </c>
      <c r="T14" t="s">
        <v>68</v>
      </c>
      <c r="U14" t="s">
        <v>9493</v>
      </c>
      <c r="V14">
        <v>1086</v>
      </c>
      <c r="W14" s="77" t="s">
        <v>109</v>
      </c>
      <c r="X14" s="79">
        <v>63</v>
      </c>
      <c r="Y14" s="106" t="s">
        <v>118</v>
      </c>
      <c r="Z14" s="49" t="s">
        <v>118</v>
      </c>
      <c r="AA14" s="200" t="s">
        <v>118</v>
      </c>
      <c r="AB14" s="77" t="s">
        <v>118</v>
      </c>
      <c r="AC14" t="s">
        <v>118</v>
      </c>
      <c r="AD14" t="s">
        <v>6086</v>
      </c>
      <c r="AE14" t="s">
        <v>118</v>
      </c>
      <c r="AF14" s="77" t="s">
        <v>6087</v>
      </c>
    </row>
    <row r="15" spans="1:37">
      <c r="A15">
        <v>7</v>
      </c>
      <c r="B15" t="s">
        <v>60</v>
      </c>
      <c r="C15">
        <v>78245594</v>
      </c>
      <c r="D15">
        <v>78245599</v>
      </c>
      <c r="E15" t="s">
        <v>9524</v>
      </c>
      <c r="F15" t="s">
        <v>9525</v>
      </c>
      <c r="G15" s="77" t="s">
        <v>223</v>
      </c>
      <c r="H15" t="s">
        <v>9526</v>
      </c>
      <c r="I15" t="s">
        <v>9527</v>
      </c>
      <c r="J15" t="s">
        <v>9528</v>
      </c>
      <c r="K15" t="s">
        <v>9529</v>
      </c>
      <c r="L15" t="s">
        <v>9530</v>
      </c>
      <c r="M15" t="s">
        <v>9531</v>
      </c>
      <c r="N15" t="s">
        <v>9532</v>
      </c>
      <c r="O15" t="s">
        <v>9533</v>
      </c>
      <c r="P15" t="s">
        <v>9534</v>
      </c>
      <c r="Q15" t="s">
        <v>9535</v>
      </c>
      <c r="R15" s="77" t="s">
        <v>9536</v>
      </c>
      <c r="S15">
        <v>2183</v>
      </c>
      <c r="T15" t="s">
        <v>235</v>
      </c>
      <c r="U15" t="s">
        <v>9493</v>
      </c>
      <c r="V15">
        <v>6065</v>
      </c>
      <c r="W15" s="77" t="s">
        <v>109</v>
      </c>
      <c r="X15" s="79">
        <v>68</v>
      </c>
      <c r="Y15" s="106" t="s">
        <v>118</v>
      </c>
      <c r="Z15" s="49" t="s">
        <v>118</v>
      </c>
      <c r="AA15" s="200" t="s">
        <v>118</v>
      </c>
      <c r="AB15" s="77" t="s">
        <v>118</v>
      </c>
      <c r="AC15" t="s">
        <v>118</v>
      </c>
      <c r="AD15" t="s">
        <v>9537</v>
      </c>
      <c r="AE15" t="s">
        <v>118</v>
      </c>
      <c r="AF15" s="77" t="s">
        <v>9538</v>
      </c>
    </row>
    <row r="16" spans="1:37">
      <c r="A16">
        <v>8</v>
      </c>
      <c r="B16" t="s">
        <v>454</v>
      </c>
      <c r="C16">
        <v>113256381</v>
      </c>
      <c r="D16">
        <v>113256385</v>
      </c>
      <c r="E16" t="s">
        <v>9539</v>
      </c>
      <c r="F16" t="s">
        <v>9540</v>
      </c>
      <c r="G16" s="77" t="s">
        <v>261</v>
      </c>
      <c r="H16" t="s">
        <v>9541</v>
      </c>
      <c r="I16" t="s">
        <v>9542</v>
      </c>
      <c r="J16" t="s">
        <v>9543</v>
      </c>
      <c r="K16" t="s">
        <v>9544</v>
      </c>
      <c r="L16" t="s">
        <v>9545</v>
      </c>
      <c r="M16" t="s">
        <v>9546</v>
      </c>
      <c r="N16" t="s">
        <v>9547</v>
      </c>
      <c r="O16" t="s">
        <v>9545</v>
      </c>
      <c r="P16" t="s">
        <v>9548</v>
      </c>
      <c r="Q16" t="s">
        <v>9549</v>
      </c>
      <c r="R16" s="77" t="s">
        <v>9550</v>
      </c>
      <c r="S16">
        <v>1900</v>
      </c>
      <c r="T16" t="s">
        <v>273</v>
      </c>
      <c r="U16" t="s">
        <v>9493</v>
      </c>
      <c r="V16">
        <v>964</v>
      </c>
      <c r="W16" s="77" t="s">
        <v>109</v>
      </c>
      <c r="X16" s="79">
        <v>51</v>
      </c>
      <c r="Y16" s="106" t="s">
        <v>206</v>
      </c>
      <c r="Z16" t="s">
        <v>9551</v>
      </c>
      <c r="AA16" s="77" t="s">
        <v>9552</v>
      </c>
      <c r="AB16" s="77" t="s">
        <v>118</v>
      </c>
      <c r="AC16" t="s">
        <v>118</v>
      </c>
      <c r="AD16" t="s">
        <v>9553</v>
      </c>
      <c r="AE16" t="s">
        <v>118</v>
      </c>
      <c r="AF16" s="77" t="s">
        <v>9554</v>
      </c>
    </row>
    <row r="17" spans="1:32">
      <c r="A17">
        <v>10</v>
      </c>
      <c r="B17" t="s">
        <v>73</v>
      </c>
      <c r="C17">
        <v>166816606</v>
      </c>
      <c r="D17">
        <v>166816607</v>
      </c>
      <c r="E17" t="s">
        <v>9555</v>
      </c>
      <c r="F17" t="s">
        <v>243</v>
      </c>
      <c r="G17" s="77" t="s">
        <v>9556</v>
      </c>
      <c r="H17" t="s">
        <v>9557</v>
      </c>
      <c r="I17" t="s">
        <v>9558</v>
      </c>
      <c r="J17" t="s">
        <v>9559</v>
      </c>
      <c r="K17" t="s">
        <v>9560</v>
      </c>
      <c r="L17" t="s">
        <v>9561</v>
      </c>
      <c r="M17" t="s">
        <v>9562</v>
      </c>
      <c r="N17" t="s">
        <v>9563</v>
      </c>
      <c r="O17" t="s">
        <v>9564</v>
      </c>
      <c r="P17" t="s">
        <v>9565</v>
      </c>
      <c r="Q17" t="s">
        <v>9566</v>
      </c>
      <c r="R17" s="77" t="s">
        <v>9567</v>
      </c>
      <c r="S17">
        <v>1502</v>
      </c>
      <c r="T17" t="s">
        <v>273</v>
      </c>
      <c r="U17" t="s">
        <v>256</v>
      </c>
      <c r="V17">
        <v>251</v>
      </c>
      <c r="W17" s="77" t="s">
        <v>109</v>
      </c>
      <c r="X17" s="79">
        <v>113</v>
      </c>
      <c r="Y17" s="106" t="s">
        <v>118</v>
      </c>
      <c r="Z17" s="49" t="s">
        <v>118</v>
      </c>
      <c r="AA17" s="200" t="s">
        <v>118</v>
      </c>
      <c r="AB17" s="77" t="s">
        <v>118</v>
      </c>
      <c r="AC17" t="s">
        <v>118</v>
      </c>
      <c r="AD17" t="s">
        <v>6330</v>
      </c>
      <c r="AE17" t="s">
        <v>118</v>
      </c>
      <c r="AF17" s="77" t="s">
        <v>6331</v>
      </c>
    </row>
    <row r="18" spans="1:32">
      <c r="A18">
        <v>11</v>
      </c>
      <c r="B18" t="s">
        <v>73</v>
      </c>
      <c r="C18">
        <v>166816609</v>
      </c>
      <c r="D18">
        <v>166816613</v>
      </c>
      <c r="E18" t="s">
        <v>9568</v>
      </c>
      <c r="F18" t="s">
        <v>9569</v>
      </c>
      <c r="G18" s="77" t="s">
        <v>223</v>
      </c>
      <c r="H18" t="s">
        <v>9570</v>
      </c>
      <c r="I18" t="s">
        <v>9571</v>
      </c>
      <c r="J18" t="s">
        <v>9572</v>
      </c>
      <c r="K18" t="s">
        <v>9573</v>
      </c>
      <c r="L18" t="s">
        <v>9574</v>
      </c>
      <c r="M18" t="s">
        <v>9575</v>
      </c>
      <c r="N18" t="s">
        <v>9576</v>
      </c>
      <c r="O18" t="s">
        <v>9577</v>
      </c>
      <c r="P18" t="s">
        <v>9578</v>
      </c>
      <c r="Q18" t="s">
        <v>9579</v>
      </c>
      <c r="R18" s="77" t="s">
        <v>9580</v>
      </c>
      <c r="S18">
        <v>1203</v>
      </c>
      <c r="T18" t="s">
        <v>273</v>
      </c>
      <c r="U18" t="s">
        <v>256</v>
      </c>
      <c r="V18">
        <v>245</v>
      </c>
      <c r="W18" s="77" t="s">
        <v>109</v>
      </c>
      <c r="X18" s="79">
        <v>49</v>
      </c>
      <c r="Y18" s="106" t="s">
        <v>118</v>
      </c>
      <c r="Z18" s="49" t="s">
        <v>118</v>
      </c>
      <c r="AA18" s="200" t="s">
        <v>118</v>
      </c>
      <c r="AB18" s="77" t="s">
        <v>118</v>
      </c>
      <c r="AC18" t="s">
        <v>118</v>
      </c>
      <c r="AD18" t="s">
        <v>6330</v>
      </c>
      <c r="AE18" t="s">
        <v>118</v>
      </c>
      <c r="AF18" s="77" t="s">
        <v>6331</v>
      </c>
    </row>
    <row r="19" spans="1:32">
      <c r="A19">
        <v>12</v>
      </c>
      <c r="B19" t="s">
        <v>70</v>
      </c>
      <c r="C19">
        <v>11015537</v>
      </c>
      <c r="D19">
        <v>11015541</v>
      </c>
      <c r="E19" t="s">
        <v>71</v>
      </c>
      <c r="F19" t="s">
        <v>9581</v>
      </c>
      <c r="G19" s="77" t="s">
        <v>222</v>
      </c>
      <c r="H19" t="s">
        <v>9582</v>
      </c>
      <c r="I19" t="s">
        <v>9583</v>
      </c>
      <c r="J19" t="s">
        <v>9584</v>
      </c>
      <c r="K19" t="s">
        <v>9585</v>
      </c>
      <c r="L19" t="s">
        <v>9586</v>
      </c>
      <c r="M19" t="s">
        <v>9587</v>
      </c>
      <c r="N19" t="s">
        <v>9588</v>
      </c>
      <c r="O19" t="s">
        <v>9589</v>
      </c>
      <c r="P19" t="s">
        <v>9590</v>
      </c>
      <c r="Q19" t="s">
        <v>9591</v>
      </c>
      <c r="R19" s="77" t="s">
        <v>9592</v>
      </c>
      <c r="S19">
        <v>1184</v>
      </c>
      <c r="T19" t="s">
        <v>68</v>
      </c>
      <c r="U19" t="s">
        <v>9493</v>
      </c>
      <c r="V19">
        <v>1762</v>
      </c>
      <c r="W19" s="77" t="s">
        <v>61</v>
      </c>
      <c r="X19" s="79">
        <v>24</v>
      </c>
      <c r="Y19" s="106" t="s">
        <v>118</v>
      </c>
      <c r="Z19" s="49" t="s">
        <v>118</v>
      </c>
      <c r="AA19" s="200" t="s">
        <v>118</v>
      </c>
      <c r="AB19" s="77" t="s">
        <v>72</v>
      </c>
      <c r="AC19" t="s">
        <v>9593</v>
      </c>
      <c r="AD19" t="s">
        <v>9594</v>
      </c>
      <c r="AE19" t="s">
        <v>9595</v>
      </c>
      <c r="AF19" s="77" t="s">
        <v>9595</v>
      </c>
    </row>
    <row r="20" spans="1:32">
      <c r="A20">
        <v>13</v>
      </c>
      <c r="B20" t="s">
        <v>77</v>
      </c>
      <c r="C20">
        <v>80584488</v>
      </c>
      <c r="D20">
        <v>80584493</v>
      </c>
      <c r="E20" t="s">
        <v>9596</v>
      </c>
      <c r="F20" t="s">
        <v>9597</v>
      </c>
      <c r="G20" s="77" t="s">
        <v>223</v>
      </c>
      <c r="H20" t="s">
        <v>9598</v>
      </c>
      <c r="I20" t="s">
        <v>9599</v>
      </c>
      <c r="J20" t="s">
        <v>9600</v>
      </c>
      <c r="K20" t="s">
        <v>9601</v>
      </c>
      <c r="L20" t="s">
        <v>9602</v>
      </c>
      <c r="M20" t="s">
        <v>9603</v>
      </c>
      <c r="N20" t="s">
        <v>9604</v>
      </c>
      <c r="O20" t="s">
        <v>9605</v>
      </c>
      <c r="P20" t="s">
        <v>9606</v>
      </c>
      <c r="Q20" t="s">
        <v>9607</v>
      </c>
      <c r="R20" s="77" t="s">
        <v>9608</v>
      </c>
      <c r="S20">
        <v>1183</v>
      </c>
      <c r="T20" t="s">
        <v>273</v>
      </c>
      <c r="U20" t="s">
        <v>256</v>
      </c>
      <c r="V20">
        <v>18</v>
      </c>
      <c r="W20" s="77" t="s">
        <v>109</v>
      </c>
      <c r="X20" s="79">
        <v>34</v>
      </c>
      <c r="Y20" s="106" t="s">
        <v>206</v>
      </c>
      <c r="Z20" t="s">
        <v>9609</v>
      </c>
      <c r="AA20" s="77" t="s">
        <v>9610</v>
      </c>
      <c r="AB20" s="77" t="s">
        <v>118</v>
      </c>
      <c r="AC20" t="s">
        <v>118</v>
      </c>
      <c r="AD20" t="s">
        <v>118</v>
      </c>
      <c r="AE20" t="s">
        <v>118</v>
      </c>
      <c r="AF20" s="77" t="s">
        <v>118</v>
      </c>
    </row>
    <row r="21" spans="1:32">
      <c r="A21">
        <v>14</v>
      </c>
      <c r="B21" t="s">
        <v>182</v>
      </c>
      <c r="C21">
        <v>61513749</v>
      </c>
      <c r="D21">
        <v>61513750</v>
      </c>
      <c r="E21" t="s">
        <v>9611</v>
      </c>
      <c r="F21" t="s">
        <v>223</v>
      </c>
      <c r="G21" s="77" t="s">
        <v>9612</v>
      </c>
      <c r="H21" t="s">
        <v>9613</v>
      </c>
      <c r="I21" t="s">
        <v>9614</v>
      </c>
      <c r="J21" t="s">
        <v>9615</v>
      </c>
      <c r="K21" t="s">
        <v>9616</v>
      </c>
      <c r="L21" t="s">
        <v>9617</v>
      </c>
      <c r="M21" t="s">
        <v>9618</v>
      </c>
      <c r="N21" t="s">
        <v>9619</v>
      </c>
      <c r="O21" t="s">
        <v>9620</v>
      </c>
      <c r="P21" t="s">
        <v>9621</v>
      </c>
      <c r="Q21" t="s">
        <v>9622</v>
      </c>
      <c r="R21" s="77" t="s">
        <v>9623</v>
      </c>
      <c r="S21">
        <v>1159</v>
      </c>
      <c r="T21" t="s">
        <v>255</v>
      </c>
      <c r="U21" t="s">
        <v>9493</v>
      </c>
      <c r="V21">
        <v>1096</v>
      </c>
      <c r="W21" s="77" t="s">
        <v>109</v>
      </c>
      <c r="X21" s="79">
        <v>128</v>
      </c>
      <c r="Y21" s="106" t="s">
        <v>118</v>
      </c>
      <c r="Z21" s="49" t="s">
        <v>118</v>
      </c>
      <c r="AA21" s="200" t="s">
        <v>118</v>
      </c>
      <c r="AB21" s="77" t="s">
        <v>118</v>
      </c>
      <c r="AC21" t="s">
        <v>118</v>
      </c>
      <c r="AD21" t="s">
        <v>9624</v>
      </c>
      <c r="AE21" t="s">
        <v>118</v>
      </c>
      <c r="AF21" s="77" t="s">
        <v>9625</v>
      </c>
    </row>
    <row r="22" spans="1:32">
      <c r="A22">
        <v>15</v>
      </c>
      <c r="B22" t="s">
        <v>143</v>
      </c>
      <c r="C22">
        <v>143356676</v>
      </c>
      <c r="D22">
        <v>143356678</v>
      </c>
      <c r="E22" t="s">
        <v>9626</v>
      </c>
      <c r="F22" t="s">
        <v>9627</v>
      </c>
      <c r="G22" s="77" t="s">
        <v>222</v>
      </c>
      <c r="H22" t="s">
        <v>9628</v>
      </c>
      <c r="I22" t="s">
        <v>9629</v>
      </c>
      <c r="J22" t="s">
        <v>9630</v>
      </c>
      <c r="K22" t="s">
        <v>9631</v>
      </c>
      <c r="L22" t="s">
        <v>9632</v>
      </c>
      <c r="M22" t="s">
        <v>9633</v>
      </c>
      <c r="N22" t="s">
        <v>9634</v>
      </c>
      <c r="O22" t="s">
        <v>9635</v>
      </c>
      <c r="P22" t="s">
        <v>9636</v>
      </c>
      <c r="Q22" t="s">
        <v>9637</v>
      </c>
      <c r="R22" s="77" t="s">
        <v>9638</v>
      </c>
      <c r="S22">
        <v>1150</v>
      </c>
      <c r="T22" t="s">
        <v>273</v>
      </c>
      <c r="U22" t="s">
        <v>256</v>
      </c>
      <c r="V22">
        <v>2786</v>
      </c>
      <c r="W22" s="77" t="s">
        <v>109</v>
      </c>
      <c r="X22" s="79">
        <v>112</v>
      </c>
      <c r="Y22" s="106" t="s">
        <v>118</v>
      </c>
      <c r="Z22" s="49" t="s">
        <v>118</v>
      </c>
      <c r="AA22" s="200" t="s">
        <v>118</v>
      </c>
      <c r="AB22" s="77" t="s">
        <v>118</v>
      </c>
      <c r="AC22" t="s">
        <v>118</v>
      </c>
      <c r="AD22" t="s">
        <v>118</v>
      </c>
      <c r="AE22" t="s">
        <v>118</v>
      </c>
      <c r="AF22" s="77" t="s">
        <v>118</v>
      </c>
    </row>
    <row r="23" spans="1:32">
      <c r="A23">
        <v>16</v>
      </c>
      <c r="B23" t="s">
        <v>70</v>
      </c>
      <c r="C23">
        <v>60018098</v>
      </c>
      <c r="D23">
        <v>60018102</v>
      </c>
      <c r="E23" t="s">
        <v>9639</v>
      </c>
      <c r="F23" t="s">
        <v>9640</v>
      </c>
      <c r="G23" s="77" t="s">
        <v>223</v>
      </c>
      <c r="H23" t="s">
        <v>9641</v>
      </c>
      <c r="I23" t="s">
        <v>9642</v>
      </c>
      <c r="J23" t="s">
        <v>9643</v>
      </c>
      <c r="K23" t="s">
        <v>9644</v>
      </c>
      <c r="L23" t="s">
        <v>9645</v>
      </c>
      <c r="M23" t="s">
        <v>9646</v>
      </c>
      <c r="N23" t="s">
        <v>9647</v>
      </c>
      <c r="O23" t="s">
        <v>9648</v>
      </c>
      <c r="P23" t="s">
        <v>9649</v>
      </c>
      <c r="Q23" t="s">
        <v>9650</v>
      </c>
      <c r="R23" s="77" t="s">
        <v>9651</v>
      </c>
      <c r="S23">
        <v>1050</v>
      </c>
      <c r="T23" t="s">
        <v>1838</v>
      </c>
      <c r="U23" t="s">
        <v>9493</v>
      </c>
      <c r="V23">
        <v>215</v>
      </c>
      <c r="W23" s="77" t="s">
        <v>109</v>
      </c>
      <c r="X23" s="79">
        <v>47</v>
      </c>
      <c r="Y23" s="106" t="s">
        <v>118</v>
      </c>
      <c r="Z23" s="49" t="s">
        <v>118</v>
      </c>
      <c r="AA23" s="200" t="s">
        <v>118</v>
      </c>
      <c r="AB23" s="77" t="s">
        <v>118</v>
      </c>
      <c r="AC23" t="s">
        <v>118</v>
      </c>
      <c r="AD23" t="s">
        <v>9652</v>
      </c>
      <c r="AE23" t="s">
        <v>118</v>
      </c>
      <c r="AF23" s="77" t="s">
        <v>9653</v>
      </c>
    </row>
    <row r="24" spans="1:32">
      <c r="A24">
        <v>17</v>
      </c>
      <c r="B24" t="s">
        <v>74</v>
      </c>
      <c r="C24">
        <v>7112900</v>
      </c>
      <c r="D24">
        <v>7112901</v>
      </c>
      <c r="E24" t="s">
        <v>9654</v>
      </c>
      <c r="F24" t="s">
        <v>243</v>
      </c>
      <c r="G24" s="77" t="s">
        <v>9655</v>
      </c>
      <c r="H24" t="s">
        <v>9656</v>
      </c>
      <c r="I24" t="s">
        <v>9657</v>
      </c>
      <c r="J24" t="s">
        <v>9658</v>
      </c>
      <c r="K24" t="s">
        <v>9659</v>
      </c>
      <c r="L24" t="s">
        <v>9660</v>
      </c>
      <c r="M24" t="s">
        <v>9661</v>
      </c>
      <c r="N24" t="s">
        <v>9662</v>
      </c>
      <c r="O24" t="s">
        <v>9663</v>
      </c>
      <c r="P24" t="s">
        <v>9664</v>
      </c>
      <c r="Q24" t="s">
        <v>9665</v>
      </c>
      <c r="R24" s="77" t="s">
        <v>9666</v>
      </c>
      <c r="S24">
        <v>1030</v>
      </c>
      <c r="T24" t="s">
        <v>1838</v>
      </c>
      <c r="U24" t="s">
        <v>256</v>
      </c>
      <c r="V24">
        <v>310</v>
      </c>
      <c r="W24" s="77" t="s">
        <v>109</v>
      </c>
      <c r="X24" s="79">
        <v>98</v>
      </c>
      <c r="Y24" s="106" t="s">
        <v>118</v>
      </c>
      <c r="Z24" s="49" t="s">
        <v>118</v>
      </c>
      <c r="AA24" s="200" t="s">
        <v>118</v>
      </c>
      <c r="AB24" s="77" t="s">
        <v>118</v>
      </c>
      <c r="AC24" t="s">
        <v>118</v>
      </c>
      <c r="AD24" t="s">
        <v>9667</v>
      </c>
      <c r="AE24" t="s">
        <v>118</v>
      </c>
      <c r="AF24" s="77" t="s">
        <v>9668</v>
      </c>
    </row>
    <row r="25" spans="1:32">
      <c r="A25">
        <v>18</v>
      </c>
      <c r="B25" t="s">
        <v>482</v>
      </c>
      <c r="C25">
        <v>116911458</v>
      </c>
      <c r="D25">
        <v>116911459</v>
      </c>
      <c r="E25" t="s">
        <v>9669</v>
      </c>
      <c r="F25" t="s">
        <v>223</v>
      </c>
      <c r="G25" s="77" t="s">
        <v>9670</v>
      </c>
      <c r="H25" t="s">
        <v>9671</v>
      </c>
      <c r="I25" t="s">
        <v>9672</v>
      </c>
      <c r="J25" t="s">
        <v>9673</v>
      </c>
      <c r="K25" t="s">
        <v>9674</v>
      </c>
      <c r="L25" t="s">
        <v>9675</v>
      </c>
      <c r="M25" t="s">
        <v>9676</v>
      </c>
      <c r="N25" t="s">
        <v>9677</v>
      </c>
      <c r="O25" t="s">
        <v>9678</v>
      </c>
      <c r="P25" t="s">
        <v>9679</v>
      </c>
      <c r="Q25" t="s">
        <v>9680</v>
      </c>
      <c r="R25" s="77" t="s">
        <v>9681</v>
      </c>
      <c r="S25">
        <v>1018</v>
      </c>
      <c r="T25" t="s">
        <v>235</v>
      </c>
      <c r="U25" t="s">
        <v>256</v>
      </c>
      <c r="V25">
        <v>77</v>
      </c>
      <c r="W25" s="77" t="s">
        <v>109</v>
      </c>
      <c r="X25" s="79">
        <v>23</v>
      </c>
      <c r="Y25" s="106" t="s">
        <v>118</v>
      </c>
      <c r="Z25" s="49" t="s">
        <v>118</v>
      </c>
      <c r="AA25" s="200" t="s">
        <v>118</v>
      </c>
      <c r="AB25" s="77" t="s">
        <v>118</v>
      </c>
      <c r="AC25" t="s">
        <v>118</v>
      </c>
      <c r="AD25" t="s">
        <v>9682</v>
      </c>
      <c r="AE25" t="s">
        <v>118</v>
      </c>
      <c r="AF25" s="77" t="s">
        <v>9683</v>
      </c>
    </row>
    <row r="26" spans="1:32">
      <c r="A26">
        <v>19</v>
      </c>
      <c r="B26" t="s">
        <v>143</v>
      </c>
      <c r="C26">
        <v>184855008</v>
      </c>
      <c r="D26">
        <v>184855009</v>
      </c>
      <c r="E26" t="s">
        <v>9684</v>
      </c>
      <c r="F26" t="s">
        <v>223</v>
      </c>
      <c r="G26" s="77" t="s">
        <v>9685</v>
      </c>
      <c r="H26" t="s">
        <v>9686</v>
      </c>
      <c r="I26" t="s">
        <v>9687</v>
      </c>
      <c r="J26" t="s">
        <v>9688</v>
      </c>
      <c r="K26" t="s">
        <v>9689</v>
      </c>
      <c r="L26" t="s">
        <v>9690</v>
      </c>
      <c r="M26" t="s">
        <v>9691</v>
      </c>
      <c r="N26" t="s">
        <v>9692</v>
      </c>
      <c r="O26" t="s">
        <v>9693</v>
      </c>
      <c r="P26" t="s">
        <v>9694</v>
      </c>
      <c r="Q26" t="s">
        <v>9695</v>
      </c>
      <c r="R26" s="77" t="s">
        <v>9696</v>
      </c>
      <c r="S26">
        <v>1014</v>
      </c>
      <c r="T26" t="s">
        <v>273</v>
      </c>
      <c r="U26" t="s">
        <v>9493</v>
      </c>
      <c r="V26">
        <v>84</v>
      </c>
      <c r="W26" s="77" t="s">
        <v>109</v>
      </c>
      <c r="X26" s="79">
        <v>85</v>
      </c>
      <c r="Y26" s="106" t="s">
        <v>118</v>
      </c>
      <c r="Z26" s="49" t="s">
        <v>118</v>
      </c>
      <c r="AA26" s="200" t="s">
        <v>118</v>
      </c>
      <c r="AB26" s="77" t="s">
        <v>118</v>
      </c>
      <c r="AC26" t="s">
        <v>118</v>
      </c>
      <c r="AD26" t="s">
        <v>118</v>
      </c>
      <c r="AE26" t="s">
        <v>118</v>
      </c>
      <c r="AF26" s="77" t="s">
        <v>118</v>
      </c>
    </row>
    <row r="27" spans="1:32">
      <c r="A27">
        <v>21</v>
      </c>
      <c r="B27" t="s">
        <v>77</v>
      </c>
      <c r="C27">
        <v>21905144</v>
      </c>
      <c r="D27">
        <v>21905146</v>
      </c>
      <c r="E27" t="s">
        <v>9697</v>
      </c>
      <c r="F27" t="s">
        <v>9627</v>
      </c>
      <c r="G27" s="77" t="s">
        <v>222</v>
      </c>
      <c r="H27" t="s">
        <v>9698</v>
      </c>
      <c r="I27" t="s">
        <v>9699</v>
      </c>
      <c r="J27" t="s">
        <v>9700</v>
      </c>
      <c r="K27" t="s">
        <v>9701</v>
      </c>
      <c r="L27" t="s">
        <v>3116</v>
      </c>
      <c r="M27" t="s">
        <v>9702</v>
      </c>
      <c r="N27" t="s">
        <v>9703</v>
      </c>
      <c r="O27" t="s">
        <v>9704</v>
      </c>
      <c r="P27" t="s">
        <v>3116</v>
      </c>
      <c r="Q27" t="s">
        <v>5752</v>
      </c>
      <c r="R27" s="77" t="s">
        <v>9705</v>
      </c>
      <c r="S27">
        <v>1010</v>
      </c>
      <c r="T27" t="s">
        <v>273</v>
      </c>
      <c r="U27" t="s">
        <v>256</v>
      </c>
      <c r="V27">
        <v>236</v>
      </c>
      <c r="W27" s="77" t="s">
        <v>109</v>
      </c>
      <c r="X27" s="79">
        <v>65</v>
      </c>
      <c r="Y27" s="106" t="s">
        <v>206</v>
      </c>
      <c r="Z27" t="s">
        <v>9706</v>
      </c>
      <c r="AA27" s="77" t="s">
        <v>9707</v>
      </c>
      <c r="AB27" s="77" t="s">
        <v>118</v>
      </c>
      <c r="AC27" t="s">
        <v>118</v>
      </c>
      <c r="AD27" t="s">
        <v>9708</v>
      </c>
      <c r="AE27" t="s">
        <v>118</v>
      </c>
      <c r="AF27" s="77" t="s">
        <v>9709</v>
      </c>
    </row>
    <row r="28" spans="1:32">
      <c r="A28">
        <v>22</v>
      </c>
      <c r="B28" t="s">
        <v>648</v>
      </c>
      <c r="C28">
        <v>117080089</v>
      </c>
      <c r="D28">
        <v>117080090</v>
      </c>
      <c r="E28" t="s">
        <v>9710</v>
      </c>
      <c r="F28" t="s">
        <v>243</v>
      </c>
      <c r="G28" s="77" t="s">
        <v>9711</v>
      </c>
      <c r="H28" t="s">
        <v>9712</v>
      </c>
      <c r="I28" t="s">
        <v>9713</v>
      </c>
      <c r="J28" t="s">
        <v>9714</v>
      </c>
      <c r="K28" t="s">
        <v>9715</v>
      </c>
      <c r="L28" t="s">
        <v>9716</v>
      </c>
      <c r="M28" t="s">
        <v>9717</v>
      </c>
      <c r="N28" t="s">
        <v>9718</v>
      </c>
      <c r="O28" t="s">
        <v>9719</v>
      </c>
      <c r="P28" t="s">
        <v>9720</v>
      </c>
      <c r="Q28" t="s">
        <v>9721</v>
      </c>
      <c r="R28" s="77" t="s">
        <v>9722</v>
      </c>
      <c r="S28">
        <v>962</v>
      </c>
      <c r="T28" t="s">
        <v>255</v>
      </c>
      <c r="U28" t="s">
        <v>9493</v>
      </c>
      <c r="V28">
        <v>586</v>
      </c>
      <c r="W28" s="77" t="s">
        <v>109</v>
      </c>
      <c r="X28" s="79">
        <v>60</v>
      </c>
      <c r="Y28" s="106" t="s">
        <v>118</v>
      </c>
      <c r="Z28" s="49" t="s">
        <v>118</v>
      </c>
      <c r="AA28" s="200" t="s">
        <v>118</v>
      </c>
      <c r="AB28" s="77" t="s">
        <v>118</v>
      </c>
      <c r="AC28" t="s">
        <v>118</v>
      </c>
      <c r="AD28" t="s">
        <v>9723</v>
      </c>
      <c r="AE28" t="s">
        <v>118</v>
      </c>
      <c r="AF28" s="77" t="s">
        <v>9724</v>
      </c>
    </row>
    <row r="29" spans="1:32">
      <c r="A29">
        <v>23</v>
      </c>
      <c r="B29" t="s">
        <v>220</v>
      </c>
      <c r="C29">
        <v>106597284</v>
      </c>
      <c r="D29">
        <v>106597285</v>
      </c>
      <c r="E29" t="s">
        <v>9725</v>
      </c>
      <c r="F29" t="s">
        <v>261</v>
      </c>
      <c r="G29" s="77" t="s">
        <v>9726</v>
      </c>
      <c r="H29" t="s">
        <v>9727</v>
      </c>
      <c r="I29" t="s">
        <v>9728</v>
      </c>
      <c r="J29" t="s">
        <v>9729</v>
      </c>
      <c r="K29" t="s">
        <v>9730</v>
      </c>
      <c r="L29" t="s">
        <v>9731</v>
      </c>
      <c r="M29" t="s">
        <v>9732</v>
      </c>
      <c r="N29" t="s">
        <v>9733</v>
      </c>
      <c r="O29" t="s">
        <v>9734</v>
      </c>
      <c r="P29" t="s">
        <v>9735</v>
      </c>
      <c r="Q29" t="s">
        <v>9736</v>
      </c>
      <c r="R29" s="77" t="s">
        <v>9737</v>
      </c>
      <c r="S29">
        <v>916</v>
      </c>
      <c r="T29" t="s">
        <v>273</v>
      </c>
      <c r="U29" t="s">
        <v>9493</v>
      </c>
      <c r="V29">
        <v>49</v>
      </c>
      <c r="W29" s="77" t="s">
        <v>109</v>
      </c>
      <c r="X29" s="79">
        <v>125</v>
      </c>
      <c r="Y29" s="106" t="s">
        <v>118</v>
      </c>
      <c r="Z29" s="49" t="s">
        <v>118</v>
      </c>
      <c r="AA29" s="200" t="s">
        <v>118</v>
      </c>
      <c r="AB29" s="77" t="s">
        <v>118</v>
      </c>
      <c r="AC29" t="s">
        <v>118</v>
      </c>
      <c r="AD29" t="s">
        <v>118</v>
      </c>
      <c r="AE29" t="s">
        <v>118</v>
      </c>
      <c r="AF29" s="77" t="s">
        <v>118</v>
      </c>
    </row>
    <row r="30" spans="1:32">
      <c r="A30">
        <v>26</v>
      </c>
      <c r="B30" t="s">
        <v>151</v>
      </c>
      <c r="C30">
        <v>114260837</v>
      </c>
      <c r="D30">
        <v>114260838</v>
      </c>
      <c r="E30" t="s">
        <v>9738</v>
      </c>
      <c r="F30" t="s">
        <v>261</v>
      </c>
      <c r="G30" s="77" t="s">
        <v>9739</v>
      </c>
      <c r="H30" t="s">
        <v>9740</v>
      </c>
      <c r="I30" t="s">
        <v>9741</v>
      </c>
      <c r="J30" t="s">
        <v>9742</v>
      </c>
      <c r="K30" t="s">
        <v>9743</v>
      </c>
      <c r="L30" t="s">
        <v>9744</v>
      </c>
      <c r="M30" t="s">
        <v>9745</v>
      </c>
      <c r="N30" t="s">
        <v>9746</v>
      </c>
      <c r="O30" t="s">
        <v>9747</v>
      </c>
      <c r="P30" t="s">
        <v>9748</v>
      </c>
      <c r="Q30" t="s">
        <v>9749</v>
      </c>
      <c r="R30" s="77" t="s">
        <v>9750</v>
      </c>
      <c r="S30">
        <v>878</v>
      </c>
      <c r="T30" t="s">
        <v>1838</v>
      </c>
      <c r="U30" t="s">
        <v>256</v>
      </c>
      <c r="V30">
        <v>3</v>
      </c>
      <c r="W30" s="77" t="s">
        <v>109</v>
      </c>
      <c r="X30" s="79">
        <v>79</v>
      </c>
      <c r="Y30" s="106" t="s">
        <v>118</v>
      </c>
      <c r="Z30" s="49" t="s">
        <v>118</v>
      </c>
      <c r="AA30" s="200" t="s">
        <v>118</v>
      </c>
      <c r="AB30" s="77" t="s">
        <v>118</v>
      </c>
      <c r="AC30" t="s">
        <v>118</v>
      </c>
      <c r="AD30" t="s">
        <v>9751</v>
      </c>
      <c r="AE30" t="s">
        <v>118</v>
      </c>
      <c r="AF30" s="77" t="s">
        <v>9752</v>
      </c>
    </row>
    <row r="31" spans="1:32">
      <c r="A31">
        <v>27</v>
      </c>
      <c r="B31" t="s">
        <v>75</v>
      </c>
      <c r="C31">
        <v>77969568</v>
      </c>
      <c r="D31">
        <v>77969570</v>
      </c>
      <c r="E31" t="s">
        <v>9753</v>
      </c>
      <c r="F31" t="s">
        <v>9754</v>
      </c>
      <c r="G31" s="77" t="s">
        <v>243</v>
      </c>
      <c r="H31" t="s">
        <v>9755</v>
      </c>
      <c r="I31" t="s">
        <v>9756</v>
      </c>
      <c r="J31" t="s">
        <v>9757</v>
      </c>
      <c r="K31" t="s">
        <v>9758</v>
      </c>
      <c r="L31" t="s">
        <v>9759</v>
      </c>
      <c r="M31" t="s">
        <v>9760</v>
      </c>
      <c r="N31" t="s">
        <v>9761</v>
      </c>
      <c r="O31" t="s">
        <v>9762</v>
      </c>
      <c r="P31" t="s">
        <v>9763</v>
      </c>
      <c r="Q31" t="s">
        <v>9764</v>
      </c>
      <c r="R31" s="77" t="s">
        <v>9765</v>
      </c>
      <c r="S31">
        <v>836</v>
      </c>
      <c r="T31" t="s">
        <v>235</v>
      </c>
      <c r="U31" t="s">
        <v>9493</v>
      </c>
      <c r="V31">
        <v>1278</v>
      </c>
      <c r="W31" s="77" t="s">
        <v>109</v>
      </c>
      <c r="X31" s="79">
        <v>52</v>
      </c>
      <c r="Y31" s="106" t="s">
        <v>118</v>
      </c>
      <c r="Z31" s="49" t="s">
        <v>118</v>
      </c>
      <c r="AA31" s="200" t="s">
        <v>118</v>
      </c>
      <c r="AB31" s="77" t="s">
        <v>118</v>
      </c>
      <c r="AC31" t="s">
        <v>118</v>
      </c>
      <c r="AD31" t="s">
        <v>9766</v>
      </c>
      <c r="AE31" t="s">
        <v>118</v>
      </c>
      <c r="AF31" s="77" t="s">
        <v>9767</v>
      </c>
    </row>
    <row r="32" spans="1:32">
      <c r="A32">
        <v>28</v>
      </c>
      <c r="B32" t="s">
        <v>766</v>
      </c>
      <c r="C32">
        <v>74253019</v>
      </c>
      <c r="D32">
        <v>74253020</v>
      </c>
      <c r="E32" t="s">
        <v>9768</v>
      </c>
      <c r="F32" t="s">
        <v>261</v>
      </c>
      <c r="G32" s="77" t="s">
        <v>9769</v>
      </c>
      <c r="H32" t="s">
        <v>9770</v>
      </c>
      <c r="I32" t="s">
        <v>9771</v>
      </c>
      <c r="J32" t="s">
        <v>9772</v>
      </c>
      <c r="K32" t="s">
        <v>9773</v>
      </c>
      <c r="L32" t="s">
        <v>9774</v>
      </c>
      <c r="M32" t="s">
        <v>9775</v>
      </c>
      <c r="N32" t="s">
        <v>9776</v>
      </c>
      <c r="O32" t="s">
        <v>9777</v>
      </c>
      <c r="P32" t="s">
        <v>9778</v>
      </c>
      <c r="Q32" t="s">
        <v>9779</v>
      </c>
      <c r="R32" s="77" t="s">
        <v>9780</v>
      </c>
      <c r="S32">
        <v>816</v>
      </c>
      <c r="T32" t="s">
        <v>68</v>
      </c>
      <c r="U32" t="s">
        <v>9493</v>
      </c>
      <c r="V32">
        <v>8</v>
      </c>
      <c r="W32" s="77" t="s">
        <v>109</v>
      </c>
      <c r="X32" s="79">
        <v>17</v>
      </c>
      <c r="Y32" s="106" t="s">
        <v>206</v>
      </c>
      <c r="Z32" t="s">
        <v>9781</v>
      </c>
      <c r="AA32" s="77" t="s">
        <v>9782</v>
      </c>
      <c r="AB32" s="77" t="s">
        <v>118</v>
      </c>
      <c r="AC32" t="s">
        <v>118</v>
      </c>
      <c r="AD32" t="s">
        <v>9783</v>
      </c>
      <c r="AE32" t="s">
        <v>118</v>
      </c>
      <c r="AF32" s="77" t="s">
        <v>9784</v>
      </c>
    </row>
    <row r="33" spans="1:32">
      <c r="A33">
        <v>29</v>
      </c>
      <c r="B33" t="s">
        <v>648</v>
      </c>
      <c r="C33">
        <v>57139126</v>
      </c>
      <c r="D33">
        <v>57139128</v>
      </c>
      <c r="E33" t="s">
        <v>9785</v>
      </c>
      <c r="F33" t="s">
        <v>9786</v>
      </c>
      <c r="G33" s="77" t="s">
        <v>222</v>
      </c>
      <c r="H33" t="s">
        <v>9787</v>
      </c>
      <c r="I33" t="s">
        <v>9788</v>
      </c>
      <c r="J33" t="s">
        <v>9789</v>
      </c>
      <c r="K33" t="s">
        <v>9790</v>
      </c>
      <c r="L33" t="s">
        <v>9791</v>
      </c>
      <c r="M33" t="s">
        <v>843</v>
      </c>
      <c r="N33" t="s">
        <v>9792</v>
      </c>
      <c r="O33" t="s">
        <v>9793</v>
      </c>
      <c r="P33" t="s">
        <v>9794</v>
      </c>
      <c r="Q33" t="s">
        <v>9795</v>
      </c>
      <c r="R33" s="77" t="s">
        <v>9796</v>
      </c>
      <c r="S33">
        <v>786</v>
      </c>
      <c r="T33" t="s">
        <v>273</v>
      </c>
      <c r="U33" t="s">
        <v>256</v>
      </c>
      <c r="V33">
        <v>5087</v>
      </c>
      <c r="W33" s="77" t="s">
        <v>109</v>
      </c>
      <c r="X33" s="79">
        <v>104</v>
      </c>
      <c r="Y33" s="106" t="s">
        <v>206</v>
      </c>
      <c r="Z33" t="s">
        <v>9797</v>
      </c>
      <c r="AA33" s="77" t="s">
        <v>9798</v>
      </c>
      <c r="AB33" s="77" t="s">
        <v>118</v>
      </c>
      <c r="AC33" t="s">
        <v>118</v>
      </c>
      <c r="AD33" t="s">
        <v>9799</v>
      </c>
      <c r="AE33" t="s">
        <v>118</v>
      </c>
      <c r="AF33" s="77" t="s">
        <v>9800</v>
      </c>
    </row>
    <row r="34" spans="1:32">
      <c r="A34">
        <v>31</v>
      </c>
      <c r="B34" t="s">
        <v>220</v>
      </c>
      <c r="C34">
        <v>104772312</v>
      </c>
      <c r="D34">
        <v>104772313</v>
      </c>
      <c r="E34" t="s">
        <v>9801</v>
      </c>
      <c r="F34" t="s">
        <v>261</v>
      </c>
      <c r="G34" s="77" t="s">
        <v>9802</v>
      </c>
      <c r="H34" t="s">
        <v>9803</v>
      </c>
      <c r="I34" t="s">
        <v>9804</v>
      </c>
      <c r="J34" t="s">
        <v>9805</v>
      </c>
      <c r="K34" t="s">
        <v>9806</v>
      </c>
      <c r="L34" t="s">
        <v>9807</v>
      </c>
      <c r="M34" t="s">
        <v>9808</v>
      </c>
      <c r="N34" t="s">
        <v>9809</v>
      </c>
      <c r="O34" t="s">
        <v>9810</v>
      </c>
      <c r="P34" t="s">
        <v>9811</v>
      </c>
      <c r="Q34" t="s">
        <v>9812</v>
      </c>
      <c r="R34" s="77" t="s">
        <v>9813</v>
      </c>
      <c r="S34">
        <v>772</v>
      </c>
      <c r="T34" t="s">
        <v>68</v>
      </c>
      <c r="U34" t="s">
        <v>256</v>
      </c>
      <c r="V34">
        <v>15</v>
      </c>
      <c r="W34" s="77" t="s">
        <v>109</v>
      </c>
      <c r="X34" s="79">
        <v>91</v>
      </c>
      <c r="Y34" s="106" t="s">
        <v>118</v>
      </c>
      <c r="Z34" s="49" t="s">
        <v>118</v>
      </c>
      <c r="AA34" s="200" t="s">
        <v>118</v>
      </c>
      <c r="AB34" s="77" t="s">
        <v>118</v>
      </c>
      <c r="AC34" t="s">
        <v>118</v>
      </c>
      <c r="AD34" t="s">
        <v>118</v>
      </c>
      <c r="AE34" t="s">
        <v>118</v>
      </c>
      <c r="AF34" s="77" t="s">
        <v>118</v>
      </c>
    </row>
    <row r="35" spans="1:32">
      <c r="A35">
        <v>32</v>
      </c>
      <c r="B35" t="s">
        <v>778</v>
      </c>
      <c r="C35">
        <v>81783850</v>
      </c>
      <c r="D35">
        <v>81783855</v>
      </c>
      <c r="E35" t="s">
        <v>9814</v>
      </c>
      <c r="F35" t="s">
        <v>9815</v>
      </c>
      <c r="G35" s="77" t="s">
        <v>223</v>
      </c>
      <c r="H35" t="s">
        <v>9816</v>
      </c>
      <c r="I35" t="s">
        <v>9817</v>
      </c>
      <c r="J35" t="s">
        <v>9818</v>
      </c>
      <c r="K35" t="s">
        <v>9819</v>
      </c>
      <c r="L35" t="s">
        <v>9820</v>
      </c>
      <c r="M35" t="s">
        <v>9821</v>
      </c>
      <c r="N35" t="s">
        <v>9822</v>
      </c>
      <c r="O35" t="s">
        <v>9823</v>
      </c>
      <c r="P35" t="s">
        <v>9824</v>
      </c>
      <c r="Q35" t="s">
        <v>9825</v>
      </c>
      <c r="R35" s="77" t="s">
        <v>9826</v>
      </c>
      <c r="S35">
        <v>756</v>
      </c>
      <c r="T35" t="s">
        <v>68</v>
      </c>
      <c r="U35" t="s">
        <v>256</v>
      </c>
      <c r="V35">
        <v>1060</v>
      </c>
      <c r="W35" s="77" t="s">
        <v>109</v>
      </c>
      <c r="X35" s="79">
        <v>123</v>
      </c>
      <c r="Y35" s="106" t="s">
        <v>118</v>
      </c>
      <c r="Z35" s="49" t="s">
        <v>118</v>
      </c>
      <c r="AA35" s="200" t="s">
        <v>118</v>
      </c>
      <c r="AB35" s="77" t="s">
        <v>118</v>
      </c>
      <c r="AC35" t="s">
        <v>118</v>
      </c>
      <c r="AD35" t="s">
        <v>9827</v>
      </c>
      <c r="AE35" t="s">
        <v>118</v>
      </c>
      <c r="AF35" s="77" t="s">
        <v>9828</v>
      </c>
    </row>
    <row r="36" spans="1:32">
      <c r="A36">
        <v>35</v>
      </c>
      <c r="B36" t="s">
        <v>66</v>
      </c>
      <c r="C36">
        <v>12740093</v>
      </c>
      <c r="D36">
        <v>12740095</v>
      </c>
      <c r="E36" t="s">
        <v>9829</v>
      </c>
      <c r="F36" t="s">
        <v>9830</v>
      </c>
      <c r="G36" s="77" t="s">
        <v>222</v>
      </c>
      <c r="H36" t="s">
        <v>9831</v>
      </c>
      <c r="I36" t="s">
        <v>9832</v>
      </c>
      <c r="J36" t="s">
        <v>9833</v>
      </c>
      <c r="K36" t="s">
        <v>9834</v>
      </c>
      <c r="L36" t="s">
        <v>9835</v>
      </c>
      <c r="M36" t="s">
        <v>9836</v>
      </c>
      <c r="N36" t="s">
        <v>9837</v>
      </c>
      <c r="O36" t="s">
        <v>9838</v>
      </c>
      <c r="P36" t="s">
        <v>9839</v>
      </c>
      <c r="Q36" t="s">
        <v>9840</v>
      </c>
      <c r="R36" s="77" t="s">
        <v>9841</v>
      </c>
      <c r="S36">
        <v>735</v>
      </c>
      <c r="T36" t="s">
        <v>68</v>
      </c>
      <c r="U36" t="s">
        <v>256</v>
      </c>
      <c r="V36">
        <v>700</v>
      </c>
      <c r="W36" s="77" t="s">
        <v>109</v>
      </c>
      <c r="X36" s="79">
        <v>46</v>
      </c>
      <c r="Y36" s="106" t="s">
        <v>118</v>
      </c>
      <c r="Z36" s="49" t="s">
        <v>118</v>
      </c>
      <c r="AA36" s="200" t="s">
        <v>118</v>
      </c>
      <c r="AB36" s="77" t="s">
        <v>118</v>
      </c>
      <c r="AC36" t="s">
        <v>118</v>
      </c>
      <c r="AD36" t="s">
        <v>118</v>
      </c>
      <c r="AE36" t="s">
        <v>118</v>
      </c>
      <c r="AF36" s="77" t="s">
        <v>118</v>
      </c>
    </row>
    <row r="37" spans="1:32">
      <c r="A37">
        <v>36</v>
      </c>
      <c r="B37" t="s">
        <v>648</v>
      </c>
      <c r="C37">
        <v>70601077</v>
      </c>
      <c r="D37">
        <v>70601081</v>
      </c>
      <c r="E37" t="s">
        <v>9842</v>
      </c>
      <c r="F37" t="s">
        <v>9843</v>
      </c>
      <c r="G37" s="77" t="s">
        <v>222</v>
      </c>
      <c r="H37" t="s">
        <v>9844</v>
      </c>
      <c r="I37" t="s">
        <v>9844</v>
      </c>
      <c r="J37" t="s">
        <v>9845</v>
      </c>
      <c r="K37" t="s">
        <v>9846</v>
      </c>
      <c r="L37" t="s">
        <v>9847</v>
      </c>
      <c r="M37" t="s">
        <v>9848</v>
      </c>
      <c r="N37" t="s">
        <v>9849</v>
      </c>
      <c r="O37" t="s">
        <v>9850</v>
      </c>
      <c r="P37" t="s">
        <v>9851</v>
      </c>
      <c r="Q37" t="s">
        <v>9852</v>
      </c>
      <c r="R37" s="77" t="s">
        <v>9853</v>
      </c>
      <c r="S37">
        <v>735</v>
      </c>
      <c r="T37" t="s">
        <v>273</v>
      </c>
      <c r="U37" t="s">
        <v>256</v>
      </c>
      <c r="V37">
        <v>74</v>
      </c>
      <c r="W37" s="77" t="s">
        <v>109</v>
      </c>
      <c r="X37" s="79">
        <v>93</v>
      </c>
      <c r="Y37" s="106" t="s">
        <v>118</v>
      </c>
      <c r="Z37" s="49" t="s">
        <v>118</v>
      </c>
      <c r="AA37" s="200" t="s">
        <v>118</v>
      </c>
      <c r="AB37" s="77" t="s">
        <v>118</v>
      </c>
      <c r="AC37" t="s">
        <v>118</v>
      </c>
      <c r="AD37" t="s">
        <v>118</v>
      </c>
      <c r="AE37" t="s">
        <v>118</v>
      </c>
      <c r="AF37" s="77" t="s">
        <v>118</v>
      </c>
    </row>
    <row r="38" spans="1:32">
      <c r="A38">
        <v>37</v>
      </c>
      <c r="B38" t="s">
        <v>151</v>
      </c>
      <c r="C38">
        <v>4282977</v>
      </c>
      <c r="D38">
        <v>4282978</v>
      </c>
      <c r="E38" t="s">
        <v>9854</v>
      </c>
      <c r="F38" t="s">
        <v>243</v>
      </c>
      <c r="G38" s="77" t="s">
        <v>9711</v>
      </c>
      <c r="H38" t="s">
        <v>9855</v>
      </c>
      <c r="I38" t="s">
        <v>9856</v>
      </c>
      <c r="J38" t="s">
        <v>9857</v>
      </c>
      <c r="K38" t="s">
        <v>9858</v>
      </c>
      <c r="L38" t="s">
        <v>9859</v>
      </c>
      <c r="M38" t="s">
        <v>9860</v>
      </c>
      <c r="N38" t="s">
        <v>9861</v>
      </c>
      <c r="O38" t="s">
        <v>9862</v>
      </c>
      <c r="P38" t="s">
        <v>9863</v>
      </c>
      <c r="Q38" t="s">
        <v>9864</v>
      </c>
      <c r="R38" s="77" t="s">
        <v>9865</v>
      </c>
      <c r="S38">
        <v>725</v>
      </c>
      <c r="T38" t="s">
        <v>235</v>
      </c>
      <c r="U38" t="s">
        <v>9493</v>
      </c>
      <c r="V38">
        <v>2472</v>
      </c>
      <c r="W38" s="77" t="s">
        <v>109</v>
      </c>
      <c r="X38" s="79">
        <v>124</v>
      </c>
      <c r="Y38" s="106" t="s">
        <v>118</v>
      </c>
      <c r="Z38" s="49" t="s">
        <v>118</v>
      </c>
      <c r="AA38" s="200" t="s">
        <v>118</v>
      </c>
      <c r="AB38" s="77" t="s">
        <v>118</v>
      </c>
      <c r="AC38" t="s">
        <v>118</v>
      </c>
      <c r="AD38" t="s">
        <v>9866</v>
      </c>
      <c r="AE38" t="s">
        <v>118</v>
      </c>
      <c r="AF38" s="77" t="s">
        <v>9867</v>
      </c>
    </row>
    <row r="39" spans="1:32">
      <c r="A39">
        <v>38</v>
      </c>
      <c r="B39" t="s">
        <v>60</v>
      </c>
      <c r="C39">
        <v>104453771</v>
      </c>
      <c r="D39">
        <v>104453772</v>
      </c>
      <c r="E39" t="s">
        <v>9868</v>
      </c>
      <c r="F39" t="s">
        <v>243</v>
      </c>
      <c r="G39" s="77" t="s">
        <v>9869</v>
      </c>
      <c r="H39" t="s">
        <v>9870</v>
      </c>
      <c r="I39" t="s">
        <v>9871</v>
      </c>
      <c r="J39" t="s">
        <v>9872</v>
      </c>
      <c r="K39" t="s">
        <v>9873</v>
      </c>
      <c r="L39" t="s">
        <v>9872</v>
      </c>
      <c r="M39" t="s">
        <v>9874</v>
      </c>
      <c r="N39" t="s">
        <v>9875</v>
      </c>
      <c r="O39" t="s">
        <v>9876</v>
      </c>
      <c r="P39" t="s">
        <v>9877</v>
      </c>
      <c r="Q39" t="s">
        <v>9878</v>
      </c>
      <c r="R39" s="77" t="s">
        <v>9879</v>
      </c>
      <c r="S39">
        <v>721</v>
      </c>
      <c r="T39" t="s">
        <v>235</v>
      </c>
      <c r="U39" t="s">
        <v>256</v>
      </c>
      <c r="V39">
        <v>30</v>
      </c>
      <c r="W39" s="77" t="s">
        <v>109</v>
      </c>
      <c r="X39" s="79">
        <v>12</v>
      </c>
      <c r="Y39" s="106" t="s">
        <v>206</v>
      </c>
      <c r="Z39" t="s">
        <v>9880</v>
      </c>
      <c r="AA39" s="77" t="s">
        <v>9881</v>
      </c>
      <c r="AB39" s="77" t="s">
        <v>118</v>
      </c>
      <c r="AC39" t="s">
        <v>118</v>
      </c>
      <c r="AD39" t="s">
        <v>118</v>
      </c>
      <c r="AE39" t="s">
        <v>118</v>
      </c>
      <c r="AF39" s="77" t="s">
        <v>118</v>
      </c>
    </row>
    <row r="40" spans="1:32">
      <c r="A40">
        <v>39</v>
      </c>
      <c r="B40" t="s">
        <v>73</v>
      </c>
      <c r="C40">
        <v>102189330</v>
      </c>
      <c r="D40">
        <v>102189331</v>
      </c>
      <c r="E40" t="s">
        <v>9882</v>
      </c>
      <c r="F40" t="s">
        <v>243</v>
      </c>
      <c r="G40" s="77" t="s">
        <v>9754</v>
      </c>
      <c r="H40" t="s">
        <v>9883</v>
      </c>
      <c r="I40" t="s">
        <v>9884</v>
      </c>
      <c r="J40" t="s">
        <v>9885</v>
      </c>
      <c r="K40" t="s">
        <v>9886</v>
      </c>
      <c r="L40" t="s">
        <v>9887</v>
      </c>
      <c r="M40" t="s">
        <v>9888</v>
      </c>
      <c r="N40" t="s">
        <v>9889</v>
      </c>
      <c r="O40" t="s">
        <v>9890</v>
      </c>
      <c r="P40" t="s">
        <v>9891</v>
      </c>
      <c r="Q40" t="s">
        <v>9892</v>
      </c>
      <c r="R40" s="77" t="s">
        <v>9893</v>
      </c>
      <c r="S40">
        <v>717</v>
      </c>
      <c r="T40" t="s">
        <v>235</v>
      </c>
      <c r="U40" t="s">
        <v>256</v>
      </c>
      <c r="V40">
        <v>269</v>
      </c>
      <c r="W40" s="77" t="s">
        <v>109</v>
      </c>
      <c r="X40" s="79">
        <v>20</v>
      </c>
      <c r="Y40" s="106" t="s">
        <v>206</v>
      </c>
      <c r="Z40" t="s">
        <v>9894</v>
      </c>
      <c r="AA40" s="77" t="s">
        <v>9895</v>
      </c>
      <c r="AB40" s="77" t="s">
        <v>118</v>
      </c>
      <c r="AC40" t="s">
        <v>118</v>
      </c>
      <c r="AD40" t="s">
        <v>9896</v>
      </c>
      <c r="AE40" t="s">
        <v>118</v>
      </c>
      <c r="AF40" s="77" t="s">
        <v>9897</v>
      </c>
    </row>
    <row r="41" spans="1:32">
      <c r="A41">
        <v>40</v>
      </c>
      <c r="B41" t="s">
        <v>220</v>
      </c>
      <c r="C41">
        <v>81767000</v>
      </c>
      <c r="D41">
        <v>81767002</v>
      </c>
      <c r="E41" t="s">
        <v>9898</v>
      </c>
      <c r="F41" t="s">
        <v>9786</v>
      </c>
      <c r="G41" s="77" t="s">
        <v>222</v>
      </c>
      <c r="H41" t="s">
        <v>9899</v>
      </c>
      <c r="I41" t="s">
        <v>9900</v>
      </c>
      <c r="J41" t="s">
        <v>9901</v>
      </c>
      <c r="K41" t="s">
        <v>9902</v>
      </c>
      <c r="L41" t="s">
        <v>9903</v>
      </c>
      <c r="M41" t="s">
        <v>9904</v>
      </c>
      <c r="N41" t="s">
        <v>9905</v>
      </c>
      <c r="O41" t="s">
        <v>9906</v>
      </c>
      <c r="P41" t="s">
        <v>9907</v>
      </c>
      <c r="Q41" t="s">
        <v>9908</v>
      </c>
      <c r="R41" s="77" t="s">
        <v>9909</v>
      </c>
      <c r="S41">
        <v>713</v>
      </c>
      <c r="T41" t="s">
        <v>1838</v>
      </c>
      <c r="U41" t="s">
        <v>256</v>
      </c>
      <c r="V41">
        <v>44</v>
      </c>
      <c r="W41" s="77" t="s">
        <v>109</v>
      </c>
      <c r="X41" s="79">
        <v>43</v>
      </c>
      <c r="Y41" s="106" t="s">
        <v>118</v>
      </c>
      <c r="Z41" s="49" t="s">
        <v>118</v>
      </c>
      <c r="AA41" s="200" t="s">
        <v>118</v>
      </c>
      <c r="AB41" s="77" t="s">
        <v>118</v>
      </c>
      <c r="AC41" t="s">
        <v>118</v>
      </c>
      <c r="AD41" t="s">
        <v>9910</v>
      </c>
      <c r="AE41" t="s">
        <v>118</v>
      </c>
      <c r="AF41" s="77" t="s">
        <v>9911</v>
      </c>
    </row>
    <row r="42" spans="1:32">
      <c r="A42">
        <v>41</v>
      </c>
      <c r="B42" t="s">
        <v>60</v>
      </c>
      <c r="C42">
        <v>56812675</v>
      </c>
      <c r="D42">
        <v>56812677</v>
      </c>
      <c r="E42" t="s">
        <v>9912</v>
      </c>
      <c r="F42" t="s">
        <v>9786</v>
      </c>
      <c r="G42" s="77" t="s">
        <v>222</v>
      </c>
      <c r="H42" t="s">
        <v>9913</v>
      </c>
      <c r="I42" t="s">
        <v>9914</v>
      </c>
      <c r="J42" t="s">
        <v>9915</v>
      </c>
      <c r="K42" t="s">
        <v>9916</v>
      </c>
      <c r="L42" t="s">
        <v>9917</v>
      </c>
      <c r="M42" t="s">
        <v>9918</v>
      </c>
      <c r="N42" t="s">
        <v>9919</v>
      </c>
      <c r="O42" t="s">
        <v>9920</v>
      </c>
      <c r="P42" t="s">
        <v>9921</v>
      </c>
      <c r="Q42" t="s">
        <v>9922</v>
      </c>
      <c r="R42" s="77" t="s">
        <v>9923</v>
      </c>
      <c r="S42">
        <v>708</v>
      </c>
      <c r="T42" t="s">
        <v>235</v>
      </c>
      <c r="U42" t="s">
        <v>256</v>
      </c>
      <c r="V42">
        <v>1565</v>
      </c>
      <c r="W42" s="77" t="s">
        <v>109</v>
      </c>
      <c r="X42" s="79">
        <v>87</v>
      </c>
      <c r="Y42" s="106" t="s">
        <v>118</v>
      </c>
      <c r="Z42" s="49" t="s">
        <v>118</v>
      </c>
      <c r="AA42" s="200" t="s">
        <v>118</v>
      </c>
      <c r="AB42" s="77" t="s">
        <v>118</v>
      </c>
      <c r="AC42" t="s">
        <v>118</v>
      </c>
      <c r="AD42" t="s">
        <v>118</v>
      </c>
      <c r="AE42" t="s">
        <v>118</v>
      </c>
      <c r="AF42" s="77" t="s">
        <v>118</v>
      </c>
    </row>
    <row r="43" spans="1:32">
      <c r="A43">
        <v>42</v>
      </c>
      <c r="B43" t="s">
        <v>648</v>
      </c>
      <c r="C43">
        <v>85207634</v>
      </c>
      <c r="D43">
        <v>85207636</v>
      </c>
      <c r="E43" t="s">
        <v>9924</v>
      </c>
      <c r="F43" t="s">
        <v>9481</v>
      </c>
      <c r="G43" s="77" t="s">
        <v>223</v>
      </c>
      <c r="H43" t="s">
        <v>9925</v>
      </c>
      <c r="I43" t="s">
        <v>9926</v>
      </c>
      <c r="J43" t="s">
        <v>9927</v>
      </c>
      <c r="K43" t="s">
        <v>9928</v>
      </c>
      <c r="L43" t="s">
        <v>9929</v>
      </c>
      <c r="M43" t="s">
        <v>9930</v>
      </c>
      <c r="N43" t="s">
        <v>9931</v>
      </c>
      <c r="O43" t="s">
        <v>9932</v>
      </c>
      <c r="P43" t="s">
        <v>9933</v>
      </c>
      <c r="Q43" t="s">
        <v>5169</v>
      </c>
      <c r="R43" s="77" t="s">
        <v>9934</v>
      </c>
      <c r="S43">
        <v>693</v>
      </c>
      <c r="T43" t="s">
        <v>255</v>
      </c>
      <c r="U43" t="s">
        <v>256</v>
      </c>
      <c r="V43">
        <v>442</v>
      </c>
      <c r="W43" s="77" t="s">
        <v>109</v>
      </c>
      <c r="X43" s="79">
        <v>103</v>
      </c>
      <c r="Y43" s="106" t="s">
        <v>118</v>
      </c>
      <c r="Z43" s="49" t="s">
        <v>118</v>
      </c>
      <c r="AA43" s="200" t="s">
        <v>118</v>
      </c>
      <c r="AB43" s="77" t="s">
        <v>118</v>
      </c>
      <c r="AC43" t="s">
        <v>118</v>
      </c>
      <c r="AD43" t="s">
        <v>118</v>
      </c>
      <c r="AE43" t="s">
        <v>118</v>
      </c>
      <c r="AF43" s="77" t="s">
        <v>9935</v>
      </c>
    </row>
    <row r="44" spans="1:32">
      <c r="A44">
        <v>44</v>
      </c>
      <c r="B44" t="s">
        <v>182</v>
      </c>
      <c r="C44">
        <v>20618869</v>
      </c>
      <c r="D44">
        <v>20618870</v>
      </c>
      <c r="E44" t="s">
        <v>9936</v>
      </c>
      <c r="F44" t="s">
        <v>223</v>
      </c>
      <c r="G44" s="77" t="s">
        <v>9481</v>
      </c>
      <c r="H44" t="s">
        <v>9937</v>
      </c>
      <c r="I44" t="s">
        <v>9938</v>
      </c>
      <c r="J44" t="s">
        <v>9939</v>
      </c>
      <c r="K44" t="s">
        <v>9940</v>
      </c>
      <c r="L44" t="s">
        <v>9941</v>
      </c>
      <c r="M44" t="s">
        <v>9942</v>
      </c>
      <c r="N44" t="s">
        <v>9943</v>
      </c>
      <c r="O44" t="s">
        <v>9944</v>
      </c>
      <c r="P44" t="s">
        <v>9945</v>
      </c>
      <c r="Q44" t="s">
        <v>9946</v>
      </c>
      <c r="R44" s="77" t="s">
        <v>9947</v>
      </c>
      <c r="S44">
        <v>673</v>
      </c>
      <c r="T44" t="s">
        <v>273</v>
      </c>
      <c r="U44" t="s">
        <v>256</v>
      </c>
      <c r="V44">
        <v>65</v>
      </c>
      <c r="W44" s="77" t="s">
        <v>109</v>
      </c>
      <c r="X44" s="79">
        <v>41</v>
      </c>
      <c r="Y44" s="106" t="s">
        <v>206</v>
      </c>
      <c r="Z44" t="s">
        <v>9948</v>
      </c>
      <c r="AA44" s="77" t="s">
        <v>9949</v>
      </c>
      <c r="AB44" s="77" t="s">
        <v>118</v>
      </c>
      <c r="AC44" t="s">
        <v>118</v>
      </c>
      <c r="AD44" t="s">
        <v>9950</v>
      </c>
      <c r="AE44" t="s">
        <v>118</v>
      </c>
      <c r="AF44" s="77" t="s">
        <v>9951</v>
      </c>
    </row>
    <row r="45" spans="1:32">
      <c r="A45">
        <v>45</v>
      </c>
      <c r="B45" t="s">
        <v>778</v>
      </c>
      <c r="C45">
        <v>55543504</v>
      </c>
      <c r="D45">
        <v>55543505</v>
      </c>
      <c r="E45" t="s">
        <v>9952</v>
      </c>
      <c r="F45" t="s">
        <v>223</v>
      </c>
      <c r="G45" s="77" t="s">
        <v>9481</v>
      </c>
      <c r="H45" t="s">
        <v>9953</v>
      </c>
      <c r="I45" t="s">
        <v>9954</v>
      </c>
      <c r="J45" t="s">
        <v>9955</v>
      </c>
      <c r="K45" t="s">
        <v>9956</v>
      </c>
      <c r="L45" t="s">
        <v>9957</v>
      </c>
      <c r="M45" t="s">
        <v>9958</v>
      </c>
      <c r="N45" t="s">
        <v>9959</v>
      </c>
      <c r="O45" t="s">
        <v>9960</v>
      </c>
      <c r="P45" t="s">
        <v>9961</v>
      </c>
      <c r="Q45" t="s">
        <v>9962</v>
      </c>
      <c r="R45" s="77" t="s">
        <v>9963</v>
      </c>
      <c r="S45">
        <v>640</v>
      </c>
      <c r="T45" t="s">
        <v>68</v>
      </c>
      <c r="U45" t="s">
        <v>9493</v>
      </c>
      <c r="V45">
        <v>3899</v>
      </c>
      <c r="W45" s="77" t="s">
        <v>109</v>
      </c>
      <c r="X45" s="79">
        <v>77</v>
      </c>
      <c r="Y45" s="106" t="s">
        <v>118</v>
      </c>
      <c r="Z45" s="49" t="s">
        <v>118</v>
      </c>
      <c r="AA45" s="200" t="s">
        <v>118</v>
      </c>
      <c r="AB45" s="77" t="s">
        <v>118</v>
      </c>
      <c r="AC45" t="s">
        <v>118</v>
      </c>
      <c r="AD45" t="s">
        <v>9964</v>
      </c>
      <c r="AE45" t="s">
        <v>118</v>
      </c>
      <c r="AF45" s="77" t="s">
        <v>9965</v>
      </c>
    </row>
    <row r="46" spans="1:32">
      <c r="A46">
        <v>46</v>
      </c>
      <c r="B46" t="s">
        <v>60</v>
      </c>
      <c r="C46">
        <v>48820065</v>
      </c>
      <c r="D46">
        <v>48820069</v>
      </c>
      <c r="E46" t="s">
        <v>9966</v>
      </c>
      <c r="F46" t="s">
        <v>9967</v>
      </c>
      <c r="G46" s="77" t="s">
        <v>222</v>
      </c>
      <c r="H46" t="s">
        <v>9968</v>
      </c>
      <c r="I46" t="s">
        <v>9969</v>
      </c>
      <c r="J46" t="s">
        <v>9970</v>
      </c>
      <c r="K46" t="s">
        <v>9971</v>
      </c>
      <c r="L46" t="s">
        <v>9972</v>
      </c>
      <c r="M46" t="s">
        <v>9973</v>
      </c>
      <c r="N46" t="s">
        <v>9974</v>
      </c>
      <c r="O46" t="s">
        <v>9975</v>
      </c>
      <c r="P46" t="s">
        <v>9976</v>
      </c>
      <c r="Q46" t="s">
        <v>9977</v>
      </c>
      <c r="R46" s="77" t="s">
        <v>9978</v>
      </c>
      <c r="S46">
        <v>636</v>
      </c>
      <c r="T46" t="s">
        <v>1838</v>
      </c>
      <c r="U46" t="s">
        <v>256</v>
      </c>
      <c r="V46">
        <v>793</v>
      </c>
      <c r="W46" s="77" t="s">
        <v>109</v>
      </c>
      <c r="X46" s="79">
        <v>58</v>
      </c>
      <c r="Y46" s="106" t="s">
        <v>118</v>
      </c>
      <c r="Z46" s="49" t="s">
        <v>118</v>
      </c>
      <c r="AA46" s="200" t="s">
        <v>118</v>
      </c>
      <c r="AB46" s="77" t="s">
        <v>118</v>
      </c>
      <c r="AC46" t="s">
        <v>118</v>
      </c>
      <c r="AD46" t="s">
        <v>9979</v>
      </c>
      <c r="AE46" t="s">
        <v>118</v>
      </c>
      <c r="AF46" s="77" t="s">
        <v>9980</v>
      </c>
    </row>
    <row r="47" spans="1:32">
      <c r="A47">
        <v>47</v>
      </c>
      <c r="B47" t="s">
        <v>151</v>
      </c>
      <c r="C47">
        <v>52761645</v>
      </c>
      <c r="D47">
        <v>52761646</v>
      </c>
      <c r="E47" t="s">
        <v>9981</v>
      </c>
      <c r="F47" t="s">
        <v>261</v>
      </c>
      <c r="G47" s="77" t="s">
        <v>9982</v>
      </c>
      <c r="H47" t="s">
        <v>9983</v>
      </c>
      <c r="I47" t="s">
        <v>9984</v>
      </c>
      <c r="J47" t="s">
        <v>9985</v>
      </c>
      <c r="K47" t="s">
        <v>9986</v>
      </c>
      <c r="L47" t="s">
        <v>9987</v>
      </c>
      <c r="M47" t="s">
        <v>9988</v>
      </c>
      <c r="N47" t="s">
        <v>9989</v>
      </c>
      <c r="O47" t="s">
        <v>9990</v>
      </c>
      <c r="P47" t="s">
        <v>9991</v>
      </c>
      <c r="Q47" t="s">
        <v>9992</v>
      </c>
      <c r="R47" s="77" t="s">
        <v>9993</v>
      </c>
      <c r="S47">
        <v>632</v>
      </c>
      <c r="T47" t="s">
        <v>1838</v>
      </c>
      <c r="U47" t="s">
        <v>256</v>
      </c>
      <c r="V47">
        <v>372</v>
      </c>
      <c r="W47" s="77" t="s">
        <v>109</v>
      </c>
      <c r="X47" s="79">
        <v>66</v>
      </c>
      <c r="Y47" s="106" t="s">
        <v>118</v>
      </c>
      <c r="Z47" s="49" t="s">
        <v>118</v>
      </c>
      <c r="AA47" s="200" t="s">
        <v>118</v>
      </c>
      <c r="AB47" s="77" t="s">
        <v>118</v>
      </c>
      <c r="AC47" t="s">
        <v>118</v>
      </c>
      <c r="AD47" t="s">
        <v>9994</v>
      </c>
      <c r="AE47" t="s">
        <v>118</v>
      </c>
      <c r="AF47" s="77" t="s">
        <v>9995</v>
      </c>
    </row>
    <row r="48" spans="1:32">
      <c r="A48">
        <v>48</v>
      </c>
      <c r="B48" t="s">
        <v>151</v>
      </c>
      <c r="C48">
        <v>113402656</v>
      </c>
      <c r="D48">
        <v>113402657</v>
      </c>
      <c r="E48" t="s">
        <v>9996</v>
      </c>
      <c r="F48" t="s">
        <v>243</v>
      </c>
      <c r="G48" s="77" t="s">
        <v>9997</v>
      </c>
      <c r="H48" t="s">
        <v>9998</v>
      </c>
      <c r="I48" t="s">
        <v>9999</v>
      </c>
      <c r="J48" t="s">
        <v>10000</v>
      </c>
      <c r="K48" t="s">
        <v>10001</v>
      </c>
      <c r="L48" t="s">
        <v>10002</v>
      </c>
      <c r="M48" t="s">
        <v>10003</v>
      </c>
      <c r="N48" t="s">
        <v>10004</v>
      </c>
      <c r="O48" t="s">
        <v>10005</v>
      </c>
      <c r="P48" t="s">
        <v>10006</v>
      </c>
      <c r="Q48" t="s">
        <v>10007</v>
      </c>
      <c r="R48" s="77" t="s">
        <v>10008</v>
      </c>
      <c r="S48">
        <v>627</v>
      </c>
      <c r="T48" t="s">
        <v>1838</v>
      </c>
      <c r="U48" t="s">
        <v>256</v>
      </c>
      <c r="V48">
        <v>378</v>
      </c>
      <c r="W48" s="77" t="s">
        <v>109</v>
      </c>
      <c r="X48" s="79">
        <v>126</v>
      </c>
      <c r="Y48" s="106" t="s">
        <v>118</v>
      </c>
      <c r="Z48" s="49" t="s">
        <v>118</v>
      </c>
      <c r="AA48" s="200" t="s">
        <v>118</v>
      </c>
      <c r="AB48" s="77" t="s">
        <v>118</v>
      </c>
      <c r="AC48" t="s">
        <v>118</v>
      </c>
      <c r="AD48" t="s">
        <v>10009</v>
      </c>
      <c r="AE48" t="s">
        <v>118</v>
      </c>
      <c r="AF48" s="77" t="s">
        <v>10010</v>
      </c>
    </row>
    <row r="49" spans="1:32">
      <c r="A49">
        <v>49</v>
      </c>
      <c r="B49" t="s">
        <v>151</v>
      </c>
      <c r="C49">
        <v>64305217</v>
      </c>
      <c r="D49">
        <v>64305219</v>
      </c>
      <c r="E49" t="s">
        <v>10011</v>
      </c>
      <c r="F49" t="s">
        <v>9754</v>
      </c>
      <c r="G49" s="77" t="s">
        <v>243</v>
      </c>
      <c r="H49" t="s">
        <v>10012</v>
      </c>
      <c r="I49" t="s">
        <v>10013</v>
      </c>
      <c r="J49" t="s">
        <v>10014</v>
      </c>
      <c r="K49" t="s">
        <v>10015</v>
      </c>
      <c r="L49" t="s">
        <v>10016</v>
      </c>
      <c r="M49" t="s">
        <v>10017</v>
      </c>
      <c r="N49" t="s">
        <v>10018</v>
      </c>
      <c r="O49" t="s">
        <v>10019</v>
      </c>
      <c r="P49" t="s">
        <v>10020</v>
      </c>
      <c r="Q49" t="s">
        <v>10021</v>
      </c>
      <c r="R49" s="77" t="s">
        <v>10022</v>
      </c>
      <c r="S49">
        <v>619</v>
      </c>
      <c r="T49" t="s">
        <v>68</v>
      </c>
      <c r="U49" t="s">
        <v>256</v>
      </c>
      <c r="V49">
        <v>223</v>
      </c>
      <c r="W49" s="77" t="s">
        <v>109</v>
      </c>
      <c r="X49" s="79">
        <v>19</v>
      </c>
      <c r="Y49" s="106" t="s">
        <v>206</v>
      </c>
      <c r="Z49" t="s">
        <v>10023</v>
      </c>
      <c r="AA49" s="77" t="s">
        <v>10024</v>
      </c>
      <c r="AB49" s="77" t="s">
        <v>118</v>
      </c>
      <c r="AC49" t="s">
        <v>118</v>
      </c>
      <c r="AD49" t="s">
        <v>118</v>
      </c>
      <c r="AE49" t="s">
        <v>118</v>
      </c>
      <c r="AF49" s="77" t="s">
        <v>118</v>
      </c>
    </row>
    <row r="50" spans="1:32">
      <c r="A50">
        <v>50</v>
      </c>
      <c r="B50" t="s">
        <v>70</v>
      </c>
      <c r="C50">
        <v>34077455</v>
      </c>
      <c r="D50">
        <v>34077457</v>
      </c>
      <c r="E50" t="s">
        <v>10025</v>
      </c>
      <c r="F50" t="s">
        <v>9786</v>
      </c>
      <c r="G50" s="77" t="s">
        <v>222</v>
      </c>
      <c r="H50" t="s">
        <v>10026</v>
      </c>
      <c r="I50" t="s">
        <v>10027</v>
      </c>
      <c r="J50" t="s">
        <v>10028</v>
      </c>
      <c r="K50" t="s">
        <v>10029</v>
      </c>
      <c r="L50" t="s">
        <v>10030</v>
      </c>
      <c r="M50" t="s">
        <v>10031</v>
      </c>
      <c r="N50" t="s">
        <v>10032</v>
      </c>
      <c r="O50" t="s">
        <v>10033</v>
      </c>
      <c r="P50" t="s">
        <v>10034</v>
      </c>
      <c r="Q50" t="s">
        <v>10035</v>
      </c>
      <c r="R50" s="77" t="s">
        <v>10036</v>
      </c>
      <c r="S50">
        <v>618</v>
      </c>
      <c r="T50" t="s">
        <v>255</v>
      </c>
      <c r="U50" t="s">
        <v>256</v>
      </c>
      <c r="V50">
        <v>2004</v>
      </c>
      <c r="W50" s="77" t="s">
        <v>109</v>
      </c>
      <c r="X50" s="79">
        <v>59</v>
      </c>
      <c r="Y50" s="106" t="s">
        <v>118</v>
      </c>
      <c r="Z50" s="49" t="s">
        <v>118</v>
      </c>
      <c r="AA50" s="200" t="s">
        <v>118</v>
      </c>
      <c r="AB50" s="77" t="s">
        <v>118</v>
      </c>
      <c r="AC50" t="s">
        <v>118</v>
      </c>
      <c r="AD50" t="s">
        <v>118</v>
      </c>
      <c r="AE50" t="s">
        <v>118</v>
      </c>
      <c r="AF50" s="77" t="s">
        <v>118</v>
      </c>
    </row>
    <row r="51" spans="1:32">
      <c r="A51">
        <v>51</v>
      </c>
      <c r="B51" t="s">
        <v>220</v>
      </c>
      <c r="C51">
        <v>90297229</v>
      </c>
      <c r="D51">
        <v>90297231</v>
      </c>
      <c r="E51" t="s">
        <v>10037</v>
      </c>
      <c r="F51" t="s">
        <v>10038</v>
      </c>
      <c r="G51" s="77" t="s">
        <v>243</v>
      </c>
      <c r="H51" t="s">
        <v>10039</v>
      </c>
      <c r="I51" t="s">
        <v>10040</v>
      </c>
      <c r="J51" t="s">
        <v>10041</v>
      </c>
      <c r="K51" t="s">
        <v>10042</v>
      </c>
      <c r="L51" t="s">
        <v>10043</v>
      </c>
      <c r="M51" t="s">
        <v>10044</v>
      </c>
      <c r="N51" t="s">
        <v>10045</v>
      </c>
      <c r="O51" t="s">
        <v>10046</v>
      </c>
      <c r="P51" t="s">
        <v>10047</v>
      </c>
      <c r="Q51" t="s">
        <v>10048</v>
      </c>
      <c r="R51" s="77" t="s">
        <v>10049</v>
      </c>
      <c r="S51">
        <v>615</v>
      </c>
      <c r="T51" t="s">
        <v>520</v>
      </c>
      <c r="U51" t="s">
        <v>256</v>
      </c>
      <c r="V51">
        <v>15</v>
      </c>
      <c r="W51" s="77" t="s">
        <v>109</v>
      </c>
      <c r="X51" s="79">
        <v>38</v>
      </c>
      <c r="Y51" s="106" t="s">
        <v>118</v>
      </c>
      <c r="Z51" s="49" t="s">
        <v>118</v>
      </c>
      <c r="AA51" s="200" t="s">
        <v>118</v>
      </c>
      <c r="AB51" s="77" t="s">
        <v>118</v>
      </c>
      <c r="AC51" t="s">
        <v>118</v>
      </c>
      <c r="AD51" t="s">
        <v>118</v>
      </c>
      <c r="AE51" t="s">
        <v>118</v>
      </c>
      <c r="AF51" s="77" t="s">
        <v>118</v>
      </c>
    </row>
    <row r="52" spans="1:32">
      <c r="A52">
        <v>52</v>
      </c>
      <c r="B52" t="s">
        <v>70</v>
      </c>
      <c r="C52">
        <v>36598402</v>
      </c>
      <c r="D52">
        <v>36598403</v>
      </c>
      <c r="E52" t="s">
        <v>10050</v>
      </c>
      <c r="F52" t="s">
        <v>243</v>
      </c>
      <c r="G52" s="77" t="s">
        <v>9754</v>
      </c>
      <c r="H52" t="s">
        <v>10051</v>
      </c>
      <c r="I52" t="s">
        <v>10052</v>
      </c>
      <c r="J52" t="s">
        <v>10053</v>
      </c>
      <c r="K52" t="s">
        <v>10054</v>
      </c>
      <c r="L52" t="s">
        <v>10055</v>
      </c>
      <c r="M52" t="s">
        <v>10056</v>
      </c>
      <c r="N52" t="s">
        <v>10057</v>
      </c>
      <c r="O52" t="s">
        <v>10058</v>
      </c>
      <c r="P52" t="s">
        <v>10059</v>
      </c>
      <c r="Q52" t="s">
        <v>10060</v>
      </c>
      <c r="R52" s="77" t="s">
        <v>10061</v>
      </c>
      <c r="S52">
        <v>605</v>
      </c>
      <c r="T52" t="s">
        <v>255</v>
      </c>
      <c r="U52" t="s">
        <v>256</v>
      </c>
      <c r="V52">
        <v>1021</v>
      </c>
      <c r="W52" s="77" t="s">
        <v>109</v>
      </c>
      <c r="X52" s="79">
        <v>117</v>
      </c>
      <c r="Y52" s="106" t="s">
        <v>206</v>
      </c>
      <c r="Z52" t="s">
        <v>10062</v>
      </c>
      <c r="AA52" s="77" t="s">
        <v>10063</v>
      </c>
      <c r="AB52" s="77" t="s">
        <v>118</v>
      </c>
      <c r="AC52" t="s">
        <v>118</v>
      </c>
      <c r="AD52" t="s">
        <v>118</v>
      </c>
      <c r="AE52" t="s">
        <v>118</v>
      </c>
      <c r="AF52" s="77" t="s">
        <v>118</v>
      </c>
    </row>
    <row r="53" spans="1:32">
      <c r="A53">
        <v>55</v>
      </c>
      <c r="B53" t="s">
        <v>220</v>
      </c>
      <c r="C53">
        <v>106597260</v>
      </c>
      <c r="D53">
        <v>106597261</v>
      </c>
      <c r="E53" t="s">
        <v>10064</v>
      </c>
      <c r="F53" t="s">
        <v>261</v>
      </c>
      <c r="G53" s="77" t="s">
        <v>451</v>
      </c>
      <c r="H53" t="s">
        <v>10065</v>
      </c>
      <c r="I53" t="s">
        <v>10066</v>
      </c>
      <c r="J53" t="s">
        <v>10067</v>
      </c>
      <c r="K53" t="s">
        <v>10068</v>
      </c>
      <c r="L53" t="s">
        <v>10069</v>
      </c>
      <c r="M53" t="s">
        <v>10070</v>
      </c>
      <c r="N53" t="s">
        <v>10071</v>
      </c>
      <c r="O53" t="s">
        <v>10072</v>
      </c>
      <c r="P53" t="s">
        <v>10073</v>
      </c>
      <c r="Q53" t="s">
        <v>10074</v>
      </c>
      <c r="R53" s="77" t="s">
        <v>10075</v>
      </c>
      <c r="S53">
        <v>560</v>
      </c>
      <c r="T53" t="s">
        <v>273</v>
      </c>
      <c r="U53" t="s">
        <v>9493</v>
      </c>
      <c r="V53">
        <v>25</v>
      </c>
      <c r="W53" s="77" t="s">
        <v>109</v>
      </c>
      <c r="X53" s="79">
        <v>39</v>
      </c>
      <c r="Y53" s="106" t="s">
        <v>118</v>
      </c>
      <c r="Z53" s="49" t="s">
        <v>118</v>
      </c>
      <c r="AA53" s="200" t="s">
        <v>118</v>
      </c>
      <c r="AB53" s="77" t="s">
        <v>118</v>
      </c>
      <c r="AC53" t="s">
        <v>118</v>
      </c>
      <c r="AD53" t="s">
        <v>118</v>
      </c>
      <c r="AE53" t="s">
        <v>118</v>
      </c>
      <c r="AF53" s="77" t="s">
        <v>118</v>
      </c>
    </row>
    <row r="54" spans="1:32">
      <c r="A54">
        <v>56</v>
      </c>
      <c r="B54" t="s">
        <v>482</v>
      </c>
      <c r="C54">
        <v>37083935</v>
      </c>
      <c r="D54">
        <v>37083936</v>
      </c>
      <c r="E54" t="s">
        <v>10076</v>
      </c>
      <c r="F54" t="s">
        <v>243</v>
      </c>
      <c r="G54" s="77" t="s">
        <v>9754</v>
      </c>
      <c r="H54" t="s">
        <v>10077</v>
      </c>
      <c r="I54" t="s">
        <v>10078</v>
      </c>
      <c r="J54" t="s">
        <v>10079</v>
      </c>
      <c r="K54" t="s">
        <v>10080</v>
      </c>
      <c r="L54" t="s">
        <v>10081</v>
      </c>
      <c r="M54" t="s">
        <v>10082</v>
      </c>
      <c r="N54" t="s">
        <v>10083</v>
      </c>
      <c r="O54" t="s">
        <v>10084</v>
      </c>
      <c r="P54" t="s">
        <v>10085</v>
      </c>
      <c r="Q54" t="s">
        <v>10086</v>
      </c>
      <c r="R54" s="77" t="s">
        <v>10087</v>
      </c>
      <c r="S54">
        <v>548</v>
      </c>
      <c r="T54" t="s">
        <v>68</v>
      </c>
      <c r="U54" t="s">
        <v>256</v>
      </c>
      <c r="V54">
        <v>809</v>
      </c>
      <c r="W54" s="77" t="s">
        <v>109</v>
      </c>
      <c r="X54" s="79">
        <v>130</v>
      </c>
      <c r="Y54" s="106" t="s">
        <v>118</v>
      </c>
      <c r="Z54" s="49" t="s">
        <v>118</v>
      </c>
      <c r="AA54" s="200" t="s">
        <v>118</v>
      </c>
      <c r="AB54" s="77" t="s">
        <v>118</v>
      </c>
      <c r="AC54" t="s">
        <v>118</v>
      </c>
      <c r="AD54" t="s">
        <v>10088</v>
      </c>
      <c r="AE54" t="s">
        <v>118</v>
      </c>
      <c r="AF54" s="77" t="s">
        <v>10089</v>
      </c>
    </row>
    <row r="55" spans="1:32">
      <c r="A55">
        <v>57</v>
      </c>
      <c r="B55" t="s">
        <v>60</v>
      </c>
      <c r="C55">
        <v>54872796</v>
      </c>
      <c r="D55">
        <v>54872799</v>
      </c>
      <c r="E55" t="s">
        <v>10090</v>
      </c>
      <c r="F55" t="s">
        <v>2272</v>
      </c>
      <c r="G55" s="77" t="s">
        <v>223</v>
      </c>
      <c r="H55" t="s">
        <v>10091</v>
      </c>
      <c r="I55" t="s">
        <v>10092</v>
      </c>
      <c r="J55" t="s">
        <v>980</v>
      </c>
      <c r="K55" t="s">
        <v>10093</v>
      </c>
      <c r="L55" t="s">
        <v>10094</v>
      </c>
      <c r="M55" t="s">
        <v>10095</v>
      </c>
      <c r="N55" t="s">
        <v>10096</v>
      </c>
      <c r="O55" t="s">
        <v>10097</v>
      </c>
      <c r="P55" t="s">
        <v>10098</v>
      </c>
      <c r="Q55" t="s">
        <v>10099</v>
      </c>
      <c r="R55" s="77" t="s">
        <v>10100</v>
      </c>
      <c r="S55">
        <v>544</v>
      </c>
      <c r="T55" t="s">
        <v>1838</v>
      </c>
      <c r="U55" t="s">
        <v>9493</v>
      </c>
      <c r="V55">
        <v>532</v>
      </c>
      <c r="W55" s="77" t="s">
        <v>109</v>
      </c>
      <c r="X55" s="79">
        <v>118</v>
      </c>
      <c r="Y55" s="106" t="s">
        <v>118</v>
      </c>
      <c r="Z55" s="49" t="s">
        <v>118</v>
      </c>
      <c r="AA55" s="200" t="s">
        <v>118</v>
      </c>
      <c r="AB55" s="77" t="s">
        <v>118</v>
      </c>
      <c r="AC55" t="s">
        <v>118</v>
      </c>
      <c r="AD55" t="s">
        <v>118</v>
      </c>
      <c r="AE55" t="s">
        <v>118</v>
      </c>
      <c r="AF55" s="77" t="s">
        <v>118</v>
      </c>
    </row>
    <row r="56" spans="1:32">
      <c r="A56">
        <v>58</v>
      </c>
      <c r="B56" t="s">
        <v>75</v>
      </c>
      <c r="C56">
        <v>30687395</v>
      </c>
      <c r="D56">
        <v>30687396</v>
      </c>
      <c r="E56" t="s">
        <v>10101</v>
      </c>
      <c r="F56" t="s">
        <v>261</v>
      </c>
      <c r="G56" s="77" t="s">
        <v>1131</v>
      </c>
      <c r="H56" t="s">
        <v>10102</v>
      </c>
      <c r="I56" t="s">
        <v>10103</v>
      </c>
      <c r="J56" t="s">
        <v>3009</v>
      </c>
      <c r="K56" t="s">
        <v>10104</v>
      </c>
      <c r="L56" t="s">
        <v>10105</v>
      </c>
      <c r="M56" t="s">
        <v>10106</v>
      </c>
      <c r="N56" t="s">
        <v>4706</v>
      </c>
      <c r="O56" t="s">
        <v>10107</v>
      </c>
      <c r="P56" t="s">
        <v>10108</v>
      </c>
      <c r="Q56" t="s">
        <v>10109</v>
      </c>
      <c r="R56" s="77" t="s">
        <v>10110</v>
      </c>
      <c r="S56">
        <v>543</v>
      </c>
      <c r="T56" t="s">
        <v>1838</v>
      </c>
      <c r="U56" t="s">
        <v>256</v>
      </c>
      <c r="V56">
        <v>16</v>
      </c>
      <c r="W56" s="77" t="s">
        <v>109</v>
      </c>
      <c r="X56" s="79">
        <v>48</v>
      </c>
      <c r="Y56" s="106" t="s">
        <v>118</v>
      </c>
      <c r="Z56" s="49" t="s">
        <v>118</v>
      </c>
      <c r="AA56" s="200" t="s">
        <v>118</v>
      </c>
      <c r="AB56" s="77" t="s">
        <v>118</v>
      </c>
      <c r="AC56" t="s">
        <v>118</v>
      </c>
      <c r="AD56" t="s">
        <v>10111</v>
      </c>
      <c r="AE56" t="s">
        <v>118</v>
      </c>
      <c r="AF56" s="77" t="s">
        <v>10112</v>
      </c>
    </row>
    <row r="57" spans="1:32">
      <c r="A57">
        <v>59</v>
      </c>
      <c r="B57" t="s">
        <v>182</v>
      </c>
      <c r="C57">
        <v>82629126</v>
      </c>
      <c r="D57">
        <v>82629128</v>
      </c>
      <c r="E57" t="s">
        <v>10113</v>
      </c>
      <c r="F57" t="s">
        <v>9982</v>
      </c>
      <c r="G57" s="77" t="s">
        <v>261</v>
      </c>
      <c r="H57" t="s">
        <v>10114</v>
      </c>
      <c r="I57" t="s">
        <v>10115</v>
      </c>
      <c r="J57" t="s">
        <v>10116</v>
      </c>
      <c r="K57" t="s">
        <v>10117</v>
      </c>
      <c r="L57" t="s">
        <v>10118</v>
      </c>
      <c r="M57" t="s">
        <v>10119</v>
      </c>
      <c r="N57" t="s">
        <v>10120</v>
      </c>
      <c r="O57" t="s">
        <v>10121</v>
      </c>
      <c r="P57" t="s">
        <v>10122</v>
      </c>
      <c r="Q57" t="s">
        <v>10123</v>
      </c>
      <c r="R57" s="77" t="s">
        <v>10124</v>
      </c>
      <c r="S57">
        <v>537</v>
      </c>
      <c r="T57" t="s">
        <v>235</v>
      </c>
      <c r="U57" t="s">
        <v>256</v>
      </c>
      <c r="V57">
        <v>363</v>
      </c>
      <c r="W57" s="77" t="s">
        <v>109</v>
      </c>
      <c r="X57" s="79">
        <v>18</v>
      </c>
      <c r="Y57" s="106" t="s">
        <v>206</v>
      </c>
      <c r="Z57" t="s">
        <v>10125</v>
      </c>
      <c r="AA57" s="77" t="s">
        <v>10126</v>
      </c>
      <c r="AB57" s="77" t="s">
        <v>118</v>
      </c>
      <c r="AC57" t="s">
        <v>118</v>
      </c>
      <c r="AD57" t="s">
        <v>118</v>
      </c>
      <c r="AE57" t="s">
        <v>118</v>
      </c>
      <c r="AF57" s="77" t="s">
        <v>118</v>
      </c>
    </row>
    <row r="58" spans="1:32">
      <c r="A58">
        <v>60</v>
      </c>
      <c r="B58" t="s">
        <v>73</v>
      </c>
      <c r="C58">
        <v>7381675</v>
      </c>
      <c r="D58">
        <v>7381677</v>
      </c>
      <c r="E58" t="s">
        <v>10127</v>
      </c>
      <c r="F58" t="s">
        <v>9627</v>
      </c>
      <c r="G58" s="77" t="s">
        <v>222</v>
      </c>
      <c r="H58" t="s">
        <v>6479</v>
      </c>
      <c r="I58" t="s">
        <v>10128</v>
      </c>
      <c r="J58" t="s">
        <v>2960</v>
      </c>
      <c r="K58" t="s">
        <v>10129</v>
      </c>
      <c r="L58" t="s">
        <v>6213</v>
      </c>
      <c r="M58" t="s">
        <v>10130</v>
      </c>
      <c r="N58" t="s">
        <v>6687</v>
      </c>
      <c r="O58" t="s">
        <v>4912</v>
      </c>
      <c r="P58" t="s">
        <v>10131</v>
      </c>
      <c r="Q58" t="s">
        <v>10132</v>
      </c>
      <c r="R58" s="77" t="s">
        <v>10133</v>
      </c>
      <c r="S58">
        <v>537</v>
      </c>
      <c r="T58" t="s">
        <v>235</v>
      </c>
      <c r="U58" t="s">
        <v>256</v>
      </c>
      <c r="V58">
        <v>738</v>
      </c>
      <c r="W58" s="77" t="s">
        <v>109</v>
      </c>
      <c r="X58" s="79">
        <v>27</v>
      </c>
      <c r="Y58" s="106" t="s">
        <v>118</v>
      </c>
      <c r="Z58" s="49" t="s">
        <v>118</v>
      </c>
      <c r="AA58" s="200" t="s">
        <v>118</v>
      </c>
      <c r="AB58" s="77" t="s">
        <v>118</v>
      </c>
      <c r="AC58" t="s">
        <v>118</v>
      </c>
      <c r="AD58" t="s">
        <v>118</v>
      </c>
      <c r="AE58" t="s">
        <v>118</v>
      </c>
      <c r="AF58" s="77" t="s">
        <v>118</v>
      </c>
    </row>
    <row r="59" spans="1:32">
      <c r="A59">
        <v>61</v>
      </c>
      <c r="B59" t="s">
        <v>77</v>
      </c>
      <c r="C59">
        <v>91180222</v>
      </c>
      <c r="D59">
        <v>91180224</v>
      </c>
      <c r="E59" t="s">
        <v>10134</v>
      </c>
      <c r="F59" t="s">
        <v>9786</v>
      </c>
      <c r="G59" s="77" t="s">
        <v>222</v>
      </c>
      <c r="H59" t="s">
        <v>7280</v>
      </c>
      <c r="I59" t="s">
        <v>10135</v>
      </c>
      <c r="J59" t="s">
        <v>2450</v>
      </c>
      <c r="K59" t="s">
        <v>525</v>
      </c>
      <c r="L59" t="s">
        <v>10136</v>
      </c>
      <c r="M59" t="s">
        <v>3169</v>
      </c>
      <c r="N59" t="s">
        <v>4425</v>
      </c>
      <c r="O59" t="s">
        <v>10137</v>
      </c>
      <c r="P59" t="s">
        <v>10138</v>
      </c>
      <c r="Q59" t="s">
        <v>1813</v>
      </c>
      <c r="R59" s="77" t="s">
        <v>10139</v>
      </c>
      <c r="S59">
        <v>522</v>
      </c>
      <c r="T59" t="s">
        <v>520</v>
      </c>
      <c r="U59" t="s">
        <v>256</v>
      </c>
      <c r="V59">
        <v>504</v>
      </c>
      <c r="W59" s="77" t="s">
        <v>109</v>
      </c>
      <c r="X59" s="79">
        <v>83</v>
      </c>
      <c r="Y59" s="106" t="s">
        <v>118</v>
      </c>
      <c r="Z59" s="49" t="s">
        <v>118</v>
      </c>
      <c r="AA59" s="200" t="s">
        <v>118</v>
      </c>
      <c r="AB59" s="77" t="s">
        <v>118</v>
      </c>
      <c r="AC59" t="s">
        <v>118</v>
      </c>
      <c r="AD59" t="s">
        <v>118</v>
      </c>
      <c r="AE59" t="s">
        <v>118</v>
      </c>
      <c r="AF59" s="77" t="s">
        <v>118</v>
      </c>
    </row>
    <row r="60" spans="1:32">
      <c r="A60">
        <v>62</v>
      </c>
      <c r="B60" t="s">
        <v>766</v>
      </c>
      <c r="C60">
        <v>93469430</v>
      </c>
      <c r="D60">
        <v>93469431</v>
      </c>
      <c r="E60" t="s">
        <v>10140</v>
      </c>
      <c r="F60" t="s">
        <v>222</v>
      </c>
      <c r="G60" s="77" t="s">
        <v>10141</v>
      </c>
      <c r="H60" t="s">
        <v>10142</v>
      </c>
      <c r="I60" t="s">
        <v>10143</v>
      </c>
      <c r="J60" t="s">
        <v>10144</v>
      </c>
      <c r="K60" t="s">
        <v>10145</v>
      </c>
      <c r="L60" t="s">
        <v>10146</v>
      </c>
      <c r="M60" t="s">
        <v>10147</v>
      </c>
      <c r="N60" t="s">
        <v>10148</v>
      </c>
      <c r="O60" t="s">
        <v>10149</v>
      </c>
      <c r="P60" t="s">
        <v>10150</v>
      </c>
      <c r="Q60" t="s">
        <v>10151</v>
      </c>
      <c r="R60" s="77" t="s">
        <v>10152</v>
      </c>
      <c r="S60">
        <v>521</v>
      </c>
      <c r="T60" t="s">
        <v>68</v>
      </c>
      <c r="U60" t="s">
        <v>9493</v>
      </c>
      <c r="V60">
        <v>240</v>
      </c>
      <c r="W60" s="77" t="s">
        <v>109</v>
      </c>
      <c r="X60" s="79">
        <v>80</v>
      </c>
      <c r="Y60" s="106" t="s">
        <v>118</v>
      </c>
      <c r="Z60" s="49" t="s">
        <v>118</v>
      </c>
      <c r="AA60" s="200" t="s">
        <v>118</v>
      </c>
      <c r="AB60" s="77" t="s">
        <v>118</v>
      </c>
      <c r="AC60" t="s">
        <v>118</v>
      </c>
      <c r="AD60" t="s">
        <v>118</v>
      </c>
      <c r="AE60" t="s">
        <v>118</v>
      </c>
      <c r="AF60" s="77" t="s">
        <v>118</v>
      </c>
    </row>
    <row r="61" spans="1:32">
      <c r="A61">
        <v>63</v>
      </c>
      <c r="B61" t="s">
        <v>60</v>
      </c>
      <c r="C61">
        <v>38438645</v>
      </c>
      <c r="D61">
        <v>38438647</v>
      </c>
      <c r="E61" t="s">
        <v>10153</v>
      </c>
      <c r="F61" t="s">
        <v>9711</v>
      </c>
      <c r="G61" s="77" t="s">
        <v>243</v>
      </c>
      <c r="H61" t="s">
        <v>10154</v>
      </c>
      <c r="I61" t="s">
        <v>10155</v>
      </c>
      <c r="J61" t="s">
        <v>10156</v>
      </c>
      <c r="K61" t="s">
        <v>10157</v>
      </c>
      <c r="L61" t="s">
        <v>10158</v>
      </c>
      <c r="M61" t="s">
        <v>10159</v>
      </c>
      <c r="N61" t="s">
        <v>10160</v>
      </c>
      <c r="O61" t="s">
        <v>10161</v>
      </c>
      <c r="P61" t="s">
        <v>10162</v>
      </c>
      <c r="Q61" t="s">
        <v>10163</v>
      </c>
      <c r="R61" s="77" t="s">
        <v>10164</v>
      </c>
      <c r="S61">
        <v>511</v>
      </c>
      <c r="T61" t="s">
        <v>68</v>
      </c>
      <c r="U61" t="s">
        <v>256</v>
      </c>
      <c r="V61">
        <v>3621</v>
      </c>
      <c r="W61" s="77" t="s">
        <v>109</v>
      </c>
      <c r="X61" s="79">
        <v>25</v>
      </c>
      <c r="Y61" s="106" t="s">
        <v>118</v>
      </c>
      <c r="Z61" s="49" t="s">
        <v>118</v>
      </c>
      <c r="AA61" s="200" t="s">
        <v>118</v>
      </c>
      <c r="AB61" s="77" t="s">
        <v>118</v>
      </c>
      <c r="AC61" t="s">
        <v>118</v>
      </c>
      <c r="AD61" t="s">
        <v>118</v>
      </c>
      <c r="AE61" t="s">
        <v>118</v>
      </c>
      <c r="AF61" s="77" t="s">
        <v>118</v>
      </c>
    </row>
    <row r="62" spans="1:32">
      <c r="A62">
        <v>65</v>
      </c>
      <c r="B62" t="s">
        <v>77</v>
      </c>
      <c r="C62">
        <v>17199122</v>
      </c>
      <c r="D62">
        <v>17199124</v>
      </c>
      <c r="E62" t="s">
        <v>10165</v>
      </c>
      <c r="F62" t="s">
        <v>9754</v>
      </c>
      <c r="G62" s="77" t="s">
        <v>243</v>
      </c>
      <c r="H62" t="s">
        <v>10166</v>
      </c>
      <c r="I62" t="s">
        <v>10167</v>
      </c>
      <c r="J62" t="s">
        <v>10168</v>
      </c>
      <c r="K62" t="s">
        <v>10169</v>
      </c>
      <c r="L62" t="s">
        <v>10170</v>
      </c>
      <c r="M62" t="s">
        <v>10171</v>
      </c>
      <c r="N62" t="s">
        <v>10172</v>
      </c>
      <c r="O62" t="s">
        <v>10173</v>
      </c>
      <c r="P62" t="s">
        <v>10174</v>
      </c>
      <c r="Q62" t="s">
        <v>10175</v>
      </c>
      <c r="R62" s="77" t="s">
        <v>10176</v>
      </c>
      <c r="S62">
        <v>499</v>
      </c>
      <c r="T62" t="s">
        <v>68</v>
      </c>
      <c r="U62" t="s">
        <v>256</v>
      </c>
      <c r="V62">
        <v>669</v>
      </c>
      <c r="W62" s="77" t="s">
        <v>109</v>
      </c>
      <c r="X62" s="79">
        <v>40</v>
      </c>
      <c r="Y62" s="106" t="s">
        <v>118</v>
      </c>
      <c r="Z62" s="49" t="s">
        <v>118</v>
      </c>
      <c r="AA62" s="200" t="s">
        <v>118</v>
      </c>
      <c r="AB62" s="77" t="s">
        <v>118</v>
      </c>
      <c r="AC62" t="s">
        <v>118</v>
      </c>
      <c r="AD62" t="s">
        <v>118</v>
      </c>
      <c r="AE62" t="s">
        <v>118</v>
      </c>
      <c r="AF62" s="77" t="s">
        <v>118</v>
      </c>
    </row>
    <row r="63" spans="1:32">
      <c r="A63">
        <v>66</v>
      </c>
      <c r="B63" t="s">
        <v>220</v>
      </c>
      <c r="C63">
        <v>58093176</v>
      </c>
      <c r="D63">
        <v>58093178</v>
      </c>
      <c r="E63" t="s">
        <v>10177</v>
      </c>
      <c r="F63" t="s">
        <v>9982</v>
      </c>
      <c r="G63" s="77" t="s">
        <v>261</v>
      </c>
      <c r="H63" t="s">
        <v>10178</v>
      </c>
      <c r="I63" t="s">
        <v>10179</v>
      </c>
      <c r="J63" t="s">
        <v>10180</v>
      </c>
      <c r="K63" t="s">
        <v>10181</v>
      </c>
      <c r="L63" t="s">
        <v>10182</v>
      </c>
      <c r="M63" t="s">
        <v>10183</v>
      </c>
      <c r="N63" t="s">
        <v>10184</v>
      </c>
      <c r="O63" t="s">
        <v>10185</v>
      </c>
      <c r="P63" t="s">
        <v>10186</v>
      </c>
      <c r="Q63" t="s">
        <v>10187</v>
      </c>
      <c r="R63" s="77" t="s">
        <v>10188</v>
      </c>
      <c r="S63">
        <v>498</v>
      </c>
      <c r="T63" t="s">
        <v>1838</v>
      </c>
      <c r="U63" t="s">
        <v>256</v>
      </c>
      <c r="V63">
        <v>7003</v>
      </c>
      <c r="W63" s="77" t="s">
        <v>109</v>
      </c>
      <c r="X63" s="79">
        <v>26</v>
      </c>
      <c r="Y63" s="106" t="s">
        <v>118</v>
      </c>
      <c r="Z63" s="49" t="s">
        <v>118</v>
      </c>
      <c r="AA63" s="200" t="s">
        <v>118</v>
      </c>
      <c r="AB63" s="77" t="s">
        <v>118</v>
      </c>
      <c r="AC63" t="s">
        <v>118</v>
      </c>
      <c r="AD63" t="s">
        <v>118</v>
      </c>
      <c r="AE63" t="s">
        <v>118</v>
      </c>
      <c r="AF63" s="77" t="s">
        <v>118</v>
      </c>
    </row>
    <row r="64" spans="1:32">
      <c r="A64">
        <v>68</v>
      </c>
      <c r="B64" t="s">
        <v>151</v>
      </c>
      <c r="C64">
        <v>111287006</v>
      </c>
      <c r="D64">
        <v>111287007</v>
      </c>
      <c r="E64" t="s">
        <v>10189</v>
      </c>
      <c r="F64" t="s">
        <v>222</v>
      </c>
      <c r="G64" s="77" t="s">
        <v>9627</v>
      </c>
      <c r="H64" t="s">
        <v>10190</v>
      </c>
      <c r="I64" t="s">
        <v>10191</v>
      </c>
      <c r="J64" t="s">
        <v>10192</v>
      </c>
      <c r="K64" t="s">
        <v>10193</v>
      </c>
      <c r="L64" t="s">
        <v>10194</v>
      </c>
      <c r="M64" t="s">
        <v>10195</v>
      </c>
      <c r="N64" t="s">
        <v>10196</v>
      </c>
      <c r="O64" t="s">
        <v>10197</v>
      </c>
      <c r="P64" t="s">
        <v>10198</v>
      </c>
      <c r="Q64" t="s">
        <v>10199</v>
      </c>
      <c r="R64" s="77" t="s">
        <v>10200</v>
      </c>
      <c r="S64">
        <v>496</v>
      </c>
      <c r="T64" t="s">
        <v>235</v>
      </c>
      <c r="U64" t="s">
        <v>256</v>
      </c>
      <c r="V64">
        <v>229</v>
      </c>
      <c r="W64" s="77" t="s">
        <v>109</v>
      </c>
      <c r="X64" s="79">
        <v>115</v>
      </c>
      <c r="Y64" s="106" t="s">
        <v>118</v>
      </c>
      <c r="Z64" s="49" t="s">
        <v>118</v>
      </c>
      <c r="AA64" s="200" t="s">
        <v>118</v>
      </c>
      <c r="AB64" s="77" t="s">
        <v>118</v>
      </c>
      <c r="AC64" t="s">
        <v>118</v>
      </c>
      <c r="AD64" t="s">
        <v>118</v>
      </c>
      <c r="AE64" t="s">
        <v>118</v>
      </c>
      <c r="AF64" s="77" t="s">
        <v>10201</v>
      </c>
    </row>
    <row r="65" spans="1:32">
      <c r="A65" s="79">
        <v>70</v>
      </c>
      <c r="B65" s="79" t="s">
        <v>143</v>
      </c>
      <c r="C65" s="79">
        <v>79581178</v>
      </c>
      <c r="D65" s="79">
        <v>79581180</v>
      </c>
      <c r="E65" s="79" t="s">
        <v>10202</v>
      </c>
      <c r="F65" s="79" t="s">
        <v>9481</v>
      </c>
      <c r="G65" s="77" t="s">
        <v>223</v>
      </c>
      <c r="H65" s="79" t="s">
        <v>10203</v>
      </c>
      <c r="I65" s="79" t="s">
        <v>10204</v>
      </c>
      <c r="J65" s="79" t="s">
        <v>10205</v>
      </c>
      <c r="K65" s="79" t="s">
        <v>10206</v>
      </c>
      <c r="L65" s="79" t="s">
        <v>10207</v>
      </c>
      <c r="M65" s="79" t="s">
        <v>10208</v>
      </c>
      <c r="N65" s="79" t="s">
        <v>10209</v>
      </c>
      <c r="O65" s="79" t="s">
        <v>10210</v>
      </c>
      <c r="P65" s="79" t="s">
        <v>10211</v>
      </c>
      <c r="Q65" s="79" t="s">
        <v>3944</v>
      </c>
      <c r="R65" s="77" t="s">
        <v>10212</v>
      </c>
      <c r="S65" s="79">
        <v>476</v>
      </c>
      <c r="T65" s="79" t="s">
        <v>68</v>
      </c>
      <c r="U65" s="79" t="s">
        <v>9493</v>
      </c>
      <c r="V65" s="79">
        <v>102</v>
      </c>
      <c r="W65" s="77" t="s">
        <v>109</v>
      </c>
      <c r="X65" s="79">
        <v>92</v>
      </c>
      <c r="Y65" s="106" t="s">
        <v>118</v>
      </c>
      <c r="Z65" s="49" t="s">
        <v>118</v>
      </c>
      <c r="AA65" s="200" t="s">
        <v>118</v>
      </c>
      <c r="AB65" s="77" t="s">
        <v>118</v>
      </c>
      <c r="AC65" s="79" t="s">
        <v>118</v>
      </c>
      <c r="AD65" s="79" t="s">
        <v>118</v>
      </c>
      <c r="AE65" s="79" t="s">
        <v>118</v>
      </c>
      <c r="AF65" s="77" t="s">
        <v>118</v>
      </c>
    </row>
    <row r="66" spans="1:32">
      <c r="A66">
        <v>71</v>
      </c>
      <c r="B66" t="s">
        <v>116</v>
      </c>
      <c r="C66">
        <v>89330645</v>
      </c>
      <c r="D66">
        <v>89330646</v>
      </c>
      <c r="E66" t="s">
        <v>10213</v>
      </c>
      <c r="F66" t="s">
        <v>261</v>
      </c>
      <c r="G66" s="77" t="s">
        <v>10214</v>
      </c>
      <c r="H66" t="s">
        <v>6727</v>
      </c>
      <c r="I66" t="s">
        <v>10215</v>
      </c>
      <c r="J66" t="s">
        <v>10216</v>
      </c>
      <c r="K66" t="s">
        <v>10217</v>
      </c>
      <c r="L66" t="s">
        <v>2871</v>
      </c>
      <c r="M66" t="s">
        <v>10218</v>
      </c>
      <c r="N66" t="s">
        <v>10219</v>
      </c>
      <c r="O66" t="s">
        <v>10220</v>
      </c>
      <c r="P66" t="s">
        <v>10221</v>
      </c>
      <c r="Q66" t="s">
        <v>10222</v>
      </c>
      <c r="R66" s="77" t="s">
        <v>10223</v>
      </c>
      <c r="S66">
        <v>476</v>
      </c>
      <c r="T66" t="s">
        <v>68</v>
      </c>
      <c r="U66" t="s">
        <v>256</v>
      </c>
      <c r="V66">
        <v>157</v>
      </c>
      <c r="W66" s="77" t="s">
        <v>109</v>
      </c>
      <c r="X66" s="79">
        <v>2</v>
      </c>
      <c r="Y66" s="106" t="s">
        <v>118</v>
      </c>
      <c r="Z66" s="49" t="s">
        <v>118</v>
      </c>
      <c r="AA66" s="200" t="s">
        <v>118</v>
      </c>
      <c r="AB66" s="77" t="s">
        <v>118</v>
      </c>
      <c r="AC66" t="s">
        <v>118</v>
      </c>
      <c r="AD66" t="s">
        <v>10224</v>
      </c>
      <c r="AE66" t="s">
        <v>118</v>
      </c>
      <c r="AF66" s="77" t="s">
        <v>10225</v>
      </c>
    </row>
    <row r="67" spans="1:32">
      <c r="A67">
        <v>73</v>
      </c>
      <c r="B67" t="s">
        <v>60</v>
      </c>
      <c r="C67">
        <v>101084846</v>
      </c>
      <c r="D67">
        <v>101084849</v>
      </c>
      <c r="E67" t="s">
        <v>10226</v>
      </c>
      <c r="F67" t="s">
        <v>238</v>
      </c>
      <c r="G67" s="77" t="s">
        <v>222</v>
      </c>
      <c r="H67" t="s">
        <v>10227</v>
      </c>
      <c r="I67" t="s">
        <v>10228</v>
      </c>
      <c r="J67" t="s">
        <v>10229</v>
      </c>
      <c r="K67" t="s">
        <v>10230</v>
      </c>
      <c r="L67" t="s">
        <v>10231</v>
      </c>
      <c r="M67" t="s">
        <v>10232</v>
      </c>
      <c r="N67" t="s">
        <v>10233</v>
      </c>
      <c r="O67" t="s">
        <v>10234</v>
      </c>
      <c r="P67" t="s">
        <v>10235</v>
      </c>
      <c r="Q67" t="s">
        <v>10236</v>
      </c>
      <c r="R67" s="77" t="s">
        <v>10237</v>
      </c>
      <c r="S67">
        <v>467</v>
      </c>
      <c r="T67" t="s">
        <v>273</v>
      </c>
      <c r="U67" t="s">
        <v>256</v>
      </c>
      <c r="V67">
        <v>125</v>
      </c>
      <c r="W67" s="77" t="s">
        <v>109</v>
      </c>
      <c r="X67" s="79">
        <v>70</v>
      </c>
      <c r="Y67" s="106" t="s">
        <v>118</v>
      </c>
      <c r="Z67" s="49" t="s">
        <v>118</v>
      </c>
      <c r="AA67" s="200" t="s">
        <v>118</v>
      </c>
      <c r="AB67" s="77" t="s">
        <v>118</v>
      </c>
      <c r="AC67" t="s">
        <v>118</v>
      </c>
      <c r="AD67" t="s">
        <v>118</v>
      </c>
      <c r="AE67" t="s">
        <v>118</v>
      </c>
      <c r="AF67" s="77" t="s">
        <v>118</v>
      </c>
    </row>
    <row r="68" spans="1:32">
      <c r="A68">
        <v>74</v>
      </c>
      <c r="B68" t="s">
        <v>73</v>
      </c>
      <c r="C68">
        <v>89201750</v>
      </c>
      <c r="D68">
        <v>89201751</v>
      </c>
      <c r="E68" t="s">
        <v>10238</v>
      </c>
      <c r="F68" t="s">
        <v>243</v>
      </c>
      <c r="G68" s="77" t="s">
        <v>10239</v>
      </c>
      <c r="H68" t="s">
        <v>10240</v>
      </c>
      <c r="I68" t="s">
        <v>10241</v>
      </c>
      <c r="J68" t="s">
        <v>10242</v>
      </c>
      <c r="K68" t="s">
        <v>10243</v>
      </c>
      <c r="L68" t="s">
        <v>10244</v>
      </c>
      <c r="M68" t="s">
        <v>10245</v>
      </c>
      <c r="N68" t="s">
        <v>10246</v>
      </c>
      <c r="O68" t="s">
        <v>10247</v>
      </c>
      <c r="P68" t="s">
        <v>10248</v>
      </c>
      <c r="Q68" t="s">
        <v>10249</v>
      </c>
      <c r="R68" s="77" t="s">
        <v>10250</v>
      </c>
      <c r="S68">
        <v>464</v>
      </c>
      <c r="T68" t="s">
        <v>520</v>
      </c>
      <c r="U68" t="s">
        <v>256</v>
      </c>
      <c r="V68">
        <v>67</v>
      </c>
      <c r="W68" s="77" t="s">
        <v>109</v>
      </c>
      <c r="X68" s="79">
        <v>5</v>
      </c>
      <c r="Y68" s="206" t="s">
        <v>5085</v>
      </c>
      <c r="Z68" t="s">
        <v>10251</v>
      </c>
      <c r="AA68" s="77" t="s">
        <v>10252</v>
      </c>
      <c r="AB68" s="77" t="s">
        <v>118</v>
      </c>
      <c r="AC68" t="s">
        <v>118</v>
      </c>
      <c r="AD68" t="s">
        <v>118</v>
      </c>
      <c r="AE68" t="s">
        <v>118</v>
      </c>
      <c r="AF68" s="77" t="s">
        <v>118</v>
      </c>
    </row>
    <row r="69" spans="1:32">
      <c r="A69">
        <v>75</v>
      </c>
      <c r="B69" t="s">
        <v>182</v>
      </c>
      <c r="C69">
        <v>82139844</v>
      </c>
      <c r="D69">
        <v>82139845</v>
      </c>
      <c r="E69" t="s">
        <v>10253</v>
      </c>
      <c r="F69" t="s">
        <v>223</v>
      </c>
      <c r="G69" s="77" t="s">
        <v>10254</v>
      </c>
      <c r="H69" t="s">
        <v>10255</v>
      </c>
      <c r="I69" t="s">
        <v>10256</v>
      </c>
      <c r="J69" t="s">
        <v>10257</v>
      </c>
      <c r="K69" t="s">
        <v>10258</v>
      </c>
      <c r="L69" t="s">
        <v>10259</v>
      </c>
      <c r="M69" t="s">
        <v>10260</v>
      </c>
      <c r="N69" t="s">
        <v>10261</v>
      </c>
      <c r="O69" t="s">
        <v>10262</v>
      </c>
      <c r="P69" t="s">
        <v>10263</v>
      </c>
      <c r="Q69" t="s">
        <v>10264</v>
      </c>
      <c r="R69" s="77" t="s">
        <v>10265</v>
      </c>
      <c r="S69">
        <v>456</v>
      </c>
      <c r="T69" t="s">
        <v>1838</v>
      </c>
      <c r="U69" t="s">
        <v>9493</v>
      </c>
      <c r="V69">
        <v>442</v>
      </c>
      <c r="W69" s="77" t="s">
        <v>109</v>
      </c>
      <c r="X69" s="79">
        <v>8</v>
      </c>
      <c r="Y69" s="106" t="s">
        <v>206</v>
      </c>
      <c r="Z69" t="s">
        <v>10266</v>
      </c>
      <c r="AA69" s="77" t="s">
        <v>10267</v>
      </c>
      <c r="AB69" s="77" t="s">
        <v>118</v>
      </c>
      <c r="AC69" t="s">
        <v>118</v>
      </c>
      <c r="AD69" t="s">
        <v>118</v>
      </c>
      <c r="AE69" t="s">
        <v>118</v>
      </c>
      <c r="AF69" s="77" t="s">
        <v>118</v>
      </c>
    </row>
    <row r="70" spans="1:32">
      <c r="A70">
        <v>76</v>
      </c>
      <c r="B70" t="s">
        <v>147</v>
      </c>
      <c r="C70">
        <v>23933122</v>
      </c>
      <c r="D70">
        <v>23933124</v>
      </c>
      <c r="E70" t="s">
        <v>10268</v>
      </c>
      <c r="F70" t="s">
        <v>9711</v>
      </c>
      <c r="G70" s="77" t="s">
        <v>243</v>
      </c>
      <c r="H70" t="s">
        <v>10269</v>
      </c>
      <c r="I70" t="s">
        <v>10270</v>
      </c>
      <c r="J70" t="s">
        <v>10271</v>
      </c>
      <c r="K70" t="s">
        <v>10272</v>
      </c>
      <c r="L70" t="s">
        <v>10273</v>
      </c>
      <c r="M70" t="s">
        <v>10274</v>
      </c>
      <c r="N70" t="s">
        <v>10275</v>
      </c>
      <c r="O70" t="s">
        <v>10276</v>
      </c>
      <c r="P70" t="s">
        <v>10277</v>
      </c>
      <c r="Q70" t="s">
        <v>10278</v>
      </c>
      <c r="R70" s="77" t="s">
        <v>10279</v>
      </c>
      <c r="S70">
        <v>447</v>
      </c>
      <c r="T70" t="s">
        <v>68</v>
      </c>
      <c r="U70" t="s">
        <v>256</v>
      </c>
      <c r="V70">
        <v>115974</v>
      </c>
      <c r="W70" s="77" t="s">
        <v>109</v>
      </c>
      <c r="X70" s="79">
        <v>129</v>
      </c>
      <c r="Y70" s="106" t="s">
        <v>118</v>
      </c>
      <c r="Z70" s="49" t="s">
        <v>118</v>
      </c>
      <c r="AA70" s="200" t="s">
        <v>118</v>
      </c>
      <c r="AB70" s="77" t="s">
        <v>118</v>
      </c>
      <c r="AC70" t="s">
        <v>118</v>
      </c>
      <c r="AD70" t="s">
        <v>118</v>
      </c>
      <c r="AE70" t="s">
        <v>118</v>
      </c>
      <c r="AF70" s="77" t="s">
        <v>118</v>
      </c>
    </row>
    <row r="71" spans="1:32">
      <c r="A71">
        <v>78</v>
      </c>
      <c r="B71" t="s">
        <v>116</v>
      </c>
      <c r="C71">
        <v>56490691</v>
      </c>
      <c r="D71">
        <v>56490692</v>
      </c>
      <c r="E71" t="s">
        <v>10280</v>
      </c>
      <c r="F71" t="s">
        <v>261</v>
      </c>
      <c r="G71" s="77" t="s">
        <v>10281</v>
      </c>
      <c r="H71" t="s">
        <v>10282</v>
      </c>
      <c r="I71" t="s">
        <v>10283</v>
      </c>
      <c r="J71" t="s">
        <v>10284</v>
      </c>
      <c r="K71" t="s">
        <v>10285</v>
      </c>
      <c r="L71" t="s">
        <v>10286</v>
      </c>
      <c r="M71" t="s">
        <v>10287</v>
      </c>
      <c r="N71" t="s">
        <v>10288</v>
      </c>
      <c r="O71" t="s">
        <v>10289</v>
      </c>
      <c r="P71" t="s">
        <v>10290</v>
      </c>
      <c r="Q71" t="s">
        <v>10291</v>
      </c>
      <c r="R71" s="77" t="s">
        <v>10292</v>
      </c>
      <c r="S71">
        <v>444</v>
      </c>
      <c r="T71" t="s">
        <v>68</v>
      </c>
      <c r="U71" t="s">
        <v>256</v>
      </c>
      <c r="V71">
        <v>1200</v>
      </c>
      <c r="W71" s="77" t="s">
        <v>109</v>
      </c>
      <c r="X71" s="79">
        <v>30</v>
      </c>
      <c r="Y71" s="106" t="s">
        <v>118</v>
      </c>
      <c r="Z71" s="49" t="s">
        <v>118</v>
      </c>
      <c r="AA71" s="200" t="s">
        <v>118</v>
      </c>
      <c r="AB71" s="77" t="s">
        <v>118</v>
      </c>
      <c r="AC71" t="s">
        <v>118</v>
      </c>
      <c r="AD71" t="s">
        <v>10293</v>
      </c>
      <c r="AE71" t="s">
        <v>118</v>
      </c>
      <c r="AF71" s="77" t="s">
        <v>10294</v>
      </c>
    </row>
    <row r="72" spans="1:32">
      <c r="A72">
        <v>81</v>
      </c>
      <c r="B72" t="s">
        <v>147</v>
      </c>
      <c r="C72">
        <v>138052033</v>
      </c>
      <c r="D72">
        <v>138052035</v>
      </c>
      <c r="E72" t="s">
        <v>10295</v>
      </c>
      <c r="F72" t="s">
        <v>9982</v>
      </c>
      <c r="G72" s="77" t="s">
        <v>261</v>
      </c>
      <c r="H72" t="s">
        <v>10296</v>
      </c>
      <c r="I72" t="s">
        <v>10297</v>
      </c>
      <c r="J72" t="s">
        <v>10298</v>
      </c>
      <c r="K72" t="s">
        <v>10299</v>
      </c>
      <c r="L72" t="s">
        <v>10300</v>
      </c>
      <c r="M72" t="s">
        <v>10301</v>
      </c>
      <c r="N72" t="s">
        <v>10302</v>
      </c>
      <c r="O72" t="s">
        <v>10303</v>
      </c>
      <c r="P72" t="s">
        <v>10304</v>
      </c>
      <c r="Q72" t="s">
        <v>10305</v>
      </c>
      <c r="R72" s="77" t="s">
        <v>10306</v>
      </c>
      <c r="S72">
        <v>430</v>
      </c>
      <c r="T72" t="s">
        <v>68</v>
      </c>
      <c r="U72" t="s">
        <v>256</v>
      </c>
      <c r="V72">
        <v>1931</v>
      </c>
      <c r="W72" s="77" t="s">
        <v>109</v>
      </c>
      <c r="X72" s="79">
        <v>13</v>
      </c>
      <c r="Y72" s="106" t="s">
        <v>206</v>
      </c>
      <c r="Z72" t="s">
        <v>10307</v>
      </c>
      <c r="AA72" s="77" t="s">
        <v>10308</v>
      </c>
      <c r="AB72" s="77" t="s">
        <v>118</v>
      </c>
      <c r="AC72" t="s">
        <v>118</v>
      </c>
      <c r="AD72" t="s">
        <v>10309</v>
      </c>
      <c r="AE72" t="s">
        <v>118</v>
      </c>
      <c r="AF72" s="77" t="s">
        <v>10310</v>
      </c>
    </row>
    <row r="73" spans="1:32">
      <c r="A73">
        <v>82</v>
      </c>
      <c r="B73" t="s">
        <v>454</v>
      </c>
      <c r="C73">
        <v>51877330</v>
      </c>
      <c r="D73">
        <v>51877332</v>
      </c>
      <c r="E73" t="s">
        <v>10311</v>
      </c>
      <c r="F73" t="s">
        <v>9627</v>
      </c>
      <c r="G73" s="77" t="s">
        <v>222</v>
      </c>
      <c r="H73" t="s">
        <v>10312</v>
      </c>
      <c r="I73" t="s">
        <v>10313</v>
      </c>
      <c r="J73" t="s">
        <v>10314</v>
      </c>
      <c r="K73" t="s">
        <v>10315</v>
      </c>
      <c r="L73" t="s">
        <v>10316</v>
      </c>
      <c r="M73" t="s">
        <v>10317</v>
      </c>
      <c r="N73" t="s">
        <v>10318</v>
      </c>
      <c r="O73" t="s">
        <v>10319</v>
      </c>
      <c r="P73" t="s">
        <v>10320</v>
      </c>
      <c r="Q73" t="s">
        <v>10321</v>
      </c>
      <c r="R73" s="77" t="s">
        <v>10322</v>
      </c>
      <c r="S73">
        <v>429</v>
      </c>
      <c r="T73" t="s">
        <v>255</v>
      </c>
      <c r="U73" t="s">
        <v>256</v>
      </c>
      <c r="V73">
        <v>2138</v>
      </c>
      <c r="W73" s="77" t="s">
        <v>109</v>
      </c>
      <c r="X73" s="79">
        <v>61</v>
      </c>
      <c r="Y73" s="106" t="s">
        <v>118</v>
      </c>
      <c r="Z73" s="49" t="s">
        <v>118</v>
      </c>
      <c r="AA73" s="200" t="s">
        <v>118</v>
      </c>
      <c r="AB73" s="77" t="s">
        <v>118</v>
      </c>
      <c r="AC73" t="s">
        <v>118</v>
      </c>
      <c r="AD73" t="s">
        <v>118</v>
      </c>
      <c r="AE73" t="s">
        <v>118</v>
      </c>
      <c r="AF73" s="77" t="s">
        <v>118</v>
      </c>
    </row>
    <row r="74" spans="1:32">
      <c r="A74">
        <v>84</v>
      </c>
      <c r="B74" t="s">
        <v>482</v>
      </c>
      <c r="C74">
        <v>34667185</v>
      </c>
      <c r="D74">
        <v>34667187</v>
      </c>
      <c r="E74" t="s">
        <v>10323</v>
      </c>
      <c r="F74" t="s">
        <v>9786</v>
      </c>
      <c r="G74" s="77" t="s">
        <v>222</v>
      </c>
      <c r="H74" t="s">
        <v>10324</v>
      </c>
      <c r="I74" t="s">
        <v>10325</v>
      </c>
      <c r="J74" t="s">
        <v>10326</v>
      </c>
      <c r="K74" t="s">
        <v>10327</v>
      </c>
      <c r="L74" t="s">
        <v>10328</v>
      </c>
      <c r="M74" t="s">
        <v>10329</v>
      </c>
      <c r="N74" t="s">
        <v>10055</v>
      </c>
      <c r="O74" t="s">
        <v>10330</v>
      </c>
      <c r="P74" t="s">
        <v>10331</v>
      </c>
      <c r="Q74" t="s">
        <v>10332</v>
      </c>
      <c r="R74" s="77" t="s">
        <v>10333</v>
      </c>
      <c r="S74">
        <v>416</v>
      </c>
      <c r="T74" t="s">
        <v>1838</v>
      </c>
      <c r="U74" t="s">
        <v>256</v>
      </c>
      <c r="V74">
        <v>1856</v>
      </c>
      <c r="W74" s="77" t="s">
        <v>109</v>
      </c>
      <c r="X74" s="79">
        <v>76</v>
      </c>
      <c r="Y74" s="106" t="s">
        <v>118</v>
      </c>
      <c r="Z74" s="49" t="s">
        <v>118</v>
      </c>
      <c r="AA74" s="200" t="s">
        <v>118</v>
      </c>
      <c r="AB74" s="77" t="s">
        <v>118</v>
      </c>
      <c r="AC74" t="s">
        <v>118</v>
      </c>
      <c r="AD74" t="s">
        <v>118</v>
      </c>
      <c r="AE74" t="s">
        <v>118</v>
      </c>
      <c r="AF74" s="77" t="s">
        <v>118</v>
      </c>
    </row>
    <row r="75" spans="1:32">
      <c r="A75">
        <v>85</v>
      </c>
      <c r="B75" t="s">
        <v>75</v>
      </c>
      <c r="C75">
        <v>100463798</v>
      </c>
      <c r="D75">
        <v>100463799</v>
      </c>
      <c r="E75" t="s">
        <v>10334</v>
      </c>
      <c r="F75" t="s">
        <v>261</v>
      </c>
      <c r="G75" s="77" t="s">
        <v>9982</v>
      </c>
      <c r="H75" t="s">
        <v>10335</v>
      </c>
      <c r="I75" t="s">
        <v>10336</v>
      </c>
      <c r="J75" t="s">
        <v>10337</v>
      </c>
      <c r="K75" t="s">
        <v>10338</v>
      </c>
      <c r="L75" t="s">
        <v>10339</v>
      </c>
      <c r="M75" t="s">
        <v>10340</v>
      </c>
      <c r="N75" t="s">
        <v>10341</v>
      </c>
      <c r="O75" t="s">
        <v>10342</v>
      </c>
      <c r="P75" t="s">
        <v>10343</v>
      </c>
      <c r="Q75" t="s">
        <v>10344</v>
      </c>
      <c r="R75" s="77" t="s">
        <v>10345</v>
      </c>
      <c r="S75">
        <v>415</v>
      </c>
      <c r="T75" t="s">
        <v>255</v>
      </c>
      <c r="U75" t="s">
        <v>9493</v>
      </c>
      <c r="V75">
        <v>25</v>
      </c>
      <c r="W75" s="77" t="s">
        <v>109</v>
      </c>
      <c r="X75" s="79">
        <v>84</v>
      </c>
      <c r="Y75" s="106" t="s">
        <v>206</v>
      </c>
      <c r="Z75" t="s">
        <v>10346</v>
      </c>
      <c r="AA75" s="77" t="s">
        <v>10347</v>
      </c>
      <c r="AB75" s="77" t="s">
        <v>118</v>
      </c>
      <c r="AC75" t="s">
        <v>118</v>
      </c>
      <c r="AD75" t="s">
        <v>10348</v>
      </c>
      <c r="AE75" t="s">
        <v>118</v>
      </c>
      <c r="AF75" s="77" t="s">
        <v>10349</v>
      </c>
    </row>
    <row r="76" spans="1:32">
      <c r="A76">
        <v>86</v>
      </c>
      <c r="B76" t="s">
        <v>73</v>
      </c>
      <c r="C76">
        <v>91336219</v>
      </c>
      <c r="D76">
        <v>91336220</v>
      </c>
      <c r="E76" t="s">
        <v>10350</v>
      </c>
      <c r="F76" t="s">
        <v>223</v>
      </c>
      <c r="G76" s="77" t="s">
        <v>9612</v>
      </c>
      <c r="H76" t="s">
        <v>10351</v>
      </c>
      <c r="I76" t="s">
        <v>10352</v>
      </c>
      <c r="J76" t="s">
        <v>10353</v>
      </c>
      <c r="K76" t="s">
        <v>10354</v>
      </c>
      <c r="L76" t="s">
        <v>10355</v>
      </c>
      <c r="M76" t="s">
        <v>10356</v>
      </c>
      <c r="N76" t="s">
        <v>10357</v>
      </c>
      <c r="O76" t="s">
        <v>10358</v>
      </c>
      <c r="P76" t="s">
        <v>10359</v>
      </c>
      <c r="Q76" t="s">
        <v>10360</v>
      </c>
      <c r="R76" s="77" t="s">
        <v>10361</v>
      </c>
      <c r="S76">
        <v>414</v>
      </c>
      <c r="T76" t="s">
        <v>255</v>
      </c>
      <c r="U76" t="s">
        <v>256</v>
      </c>
      <c r="V76">
        <v>28</v>
      </c>
      <c r="W76" s="77" t="s">
        <v>109</v>
      </c>
      <c r="X76" s="79">
        <v>15</v>
      </c>
      <c r="Y76" s="106" t="s">
        <v>206</v>
      </c>
      <c r="Z76" t="s">
        <v>10362</v>
      </c>
      <c r="AA76" s="77" t="s">
        <v>10363</v>
      </c>
      <c r="AB76" s="77" t="s">
        <v>118</v>
      </c>
      <c r="AC76" t="s">
        <v>118</v>
      </c>
      <c r="AD76" t="s">
        <v>10364</v>
      </c>
      <c r="AE76" t="s">
        <v>118</v>
      </c>
      <c r="AF76" s="77" t="s">
        <v>10365</v>
      </c>
    </row>
    <row r="77" spans="1:32">
      <c r="A77">
        <v>87</v>
      </c>
      <c r="B77" t="s">
        <v>155</v>
      </c>
      <c r="C77">
        <v>33366891</v>
      </c>
      <c r="D77">
        <v>33366893</v>
      </c>
      <c r="E77" t="s">
        <v>10366</v>
      </c>
      <c r="F77" t="s">
        <v>9982</v>
      </c>
      <c r="G77" s="77" t="s">
        <v>261</v>
      </c>
      <c r="H77" t="s">
        <v>3506</v>
      </c>
      <c r="I77" t="s">
        <v>10367</v>
      </c>
      <c r="J77" t="s">
        <v>10368</v>
      </c>
      <c r="K77" t="s">
        <v>10369</v>
      </c>
      <c r="L77" t="s">
        <v>10370</v>
      </c>
      <c r="M77" t="s">
        <v>10371</v>
      </c>
      <c r="N77" t="s">
        <v>10222</v>
      </c>
      <c r="O77" t="s">
        <v>10372</v>
      </c>
      <c r="P77" t="s">
        <v>10373</v>
      </c>
      <c r="Q77" t="s">
        <v>10374</v>
      </c>
      <c r="R77" s="77" t="s">
        <v>10375</v>
      </c>
      <c r="S77">
        <v>396</v>
      </c>
      <c r="T77" t="s">
        <v>520</v>
      </c>
      <c r="U77" t="s">
        <v>256</v>
      </c>
      <c r="V77">
        <v>536</v>
      </c>
      <c r="W77" s="77" t="s">
        <v>109</v>
      </c>
      <c r="X77" s="79">
        <v>119</v>
      </c>
      <c r="Y77" s="106" t="s">
        <v>118</v>
      </c>
      <c r="Z77" s="49" t="s">
        <v>118</v>
      </c>
      <c r="AA77" s="200" t="s">
        <v>118</v>
      </c>
      <c r="AB77" s="77" t="s">
        <v>118</v>
      </c>
      <c r="AC77" t="s">
        <v>118</v>
      </c>
      <c r="AD77" t="s">
        <v>10376</v>
      </c>
      <c r="AE77" t="s">
        <v>118</v>
      </c>
      <c r="AF77" s="77" t="s">
        <v>10377</v>
      </c>
    </row>
    <row r="78" spans="1:32">
      <c r="A78">
        <v>88</v>
      </c>
      <c r="B78" t="s">
        <v>147</v>
      </c>
      <c r="C78">
        <v>138600708</v>
      </c>
      <c r="D78">
        <v>138600710</v>
      </c>
      <c r="E78" t="s">
        <v>10378</v>
      </c>
      <c r="F78" t="s">
        <v>9627</v>
      </c>
      <c r="G78" s="77" t="s">
        <v>222</v>
      </c>
      <c r="H78" t="s">
        <v>10379</v>
      </c>
      <c r="I78" t="s">
        <v>10380</v>
      </c>
      <c r="J78" t="s">
        <v>3704</v>
      </c>
      <c r="K78" t="s">
        <v>10381</v>
      </c>
      <c r="L78" t="s">
        <v>10382</v>
      </c>
      <c r="M78" t="s">
        <v>9042</v>
      </c>
      <c r="N78" t="s">
        <v>10383</v>
      </c>
      <c r="O78" t="s">
        <v>10384</v>
      </c>
      <c r="P78" t="s">
        <v>10385</v>
      </c>
      <c r="Q78" t="s">
        <v>7425</v>
      </c>
      <c r="R78" s="77" t="s">
        <v>10386</v>
      </c>
      <c r="S78">
        <v>396</v>
      </c>
      <c r="T78" t="s">
        <v>520</v>
      </c>
      <c r="U78" t="s">
        <v>256</v>
      </c>
      <c r="V78">
        <v>4018</v>
      </c>
      <c r="W78" s="77" t="s">
        <v>109</v>
      </c>
      <c r="X78" s="79">
        <v>121</v>
      </c>
      <c r="Y78" s="106" t="s">
        <v>118</v>
      </c>
      <c r="Z78" s="49" t="s">
        <v>118</v>
      </c>
      <c r="AA78" s="200" t="s">
        <v>118</v>
      </c>
      <c r="AB78" s="77" t="s">
        <v>118</v>
      </c>
      <c r="AC78" t="s">
        <v>118</v>
      </c>
      <c r="AD78" t="s">
        <v>10387</v>
      </c>
      <c r="AE78" t="s">
        <v>118</v>
      </c>
      <c r="AF78" s="77" t="s">
        <v>10388</v>
      </c>
    </row>
    <row r="79" spans="1:32">
      <c r="A79">
        <v>89</v>
      </c>
      <c r="B79" t="s">
        <v>147</v>
      </c>
      <c r="C79">
        <v>65036284</v>
      </c>
      <c r="D79">
        <v>65036286</v>
      </c>
      <c r="E79" t="s">
        <v>10389</v>
      </c>
      <c r="F79" t="s">
        <v>9754</v>
      </c>
      <c r="G79" s="77" t="s">
        <v>243</v>
      </c>
      <c r="H79" t="s">
        <v>10370</v>
      </c>
      <c r="I79" t="s">
        <v>10390</v>
      </c>
      <c r="J79" t="s">
        <v>10391</v>
      </c>
      <c r="K79" t="s">
        <v>10392</v>
      </c>
      <c r="L79" t="s">
        <v>10393</v>
      </c>
      <c r="M79" t="s">
        <v>10394</v>
      </c>
      <c r="N79" t="s">
        <v>10395</v>
      </c>
      <c r="O79" t="s">
        <v>10396</v>
      </c>
      <c r="P79" t="s">
        <v>10397</v>
      </c>
      <c r="Q79" t="s">
        <v>10398</v>
      </c>
      <c r="R79" s="77" t="s">
        <v>10399</v>
      </c>
      <c r="S79">
        <v>388</v>
      </c>
      <c r="T79" t="s">
        <v>520</v>
      </c>
      <c r="U79" t="s">
        <v>256</v>
      </c>
      <c r="V79">
        <v>2619</v>
      </c>
      <c r="W79" s="77" t="s">
        <v>109</v>
      </c>
      <c r="X79" s="79">
        <v>116</v>
      </c>
      <c r="Y79" s="106" t="s">
        <v>118</v>
      </c>
      <c r="Z79" s="49" t="s">
        <v>118</v>
      </c>
      <c r="AA79" s="200" t="s">
        <v>118</v>
      </c>
      <c r="AB79" s="77" t="s">
        <v>118</v>
      </c>
      <c r="AC79" t="s">
        <v>118</v>
      </c>
      <c r="AD79" t="s">
        <v>118</v>
      </c>
      <c r="AE79" t="s">
        <v>118</v>
      </c>
      <c r="AF79" s="77" t="s">
        <v>118</v>
      </c>
    </row>
    <row r="80" spans="1:32">
      <c r="A80">
        <v>90</v>
      </c>
      <c r="B80" t="s">
        <v>60</v>
      </c>
      <c r="C80">
        <v>36892630</v>
      </c>
      <c r="D80">
        <v>36892631</v>
      </c>
      <c r="E80" t="s">
        <v>10400</v>
      </c>
      <c r="F80" t="s">
        <v>261</v>
      </c>
      <c r="G80" s="77" t="s">
        <v>10214</v>
      </c>
      <c r="H80" t="s">
        <v>10401</v>
      </c>
      <c r="I80" t="s">
        <v>10402</v>
      </c>
      <c r="J80" t="s">
        <v>10403</v>
      </c>
      <c r="K80" t="s">
        <v>10404</v>
      </c>
      <c r="L80" t="s">
        <v>10405</v>
      </c>
      <c r="M80" t="s">
        <v>10406</v>
      </c>
      <c r="N80" t="s">
        <v>10407</v>
      </c>
      <c r="O80" t="s">
        <v>10408</v>
      </c>
      <c r="P80" t="s">
        <v>10409</v>
      </c>
      <c r="Q80" t="s">
        <v>10410</v>
      </c>
      <c r="R80" s="77" t="s">
        <v>10411</v>
      </c>
      <c r="S80">
        <v>383</v>
      </c>
      <c r="T80" t="s">
        <v>1838</v>
      </c>
      <c r="U80" t="s">
        <v>256</v>
      </c>
      <c r="V80">
        <v>14061</v>
      </c>
      <c r="W80" s="77" t="s">
        <v>109</v>
      </c>
      <c r="X80" s="79">
        <v>56</v>
      </c>
      <c r="Y80" s="106" t="s">
        <v>118</v>
      </c>
      <c r="Z80" s="49" t="s">
        <v>118</v>
      </c>
      <c r="AA80" s="200" t="s">
        <v>118</v>
      </c>
      <c r="AB80" s="77" t="s">
        <v>118</v>
      </c>
      <c r="AC80" t="s">
        <v>118</v>
      </c>
      <c r="AD80" t="s">
        <v>118</v>
      </c>
      <c r="AE80" t="s">
        <v>118</v>
      </c>
      <c r="AF80" s="77" t="s">
        <v>118</v>
      </c>
    </row>
    <row r="81" spans="1:32">
      <c r="A81">
        <v>91</v>
      </c>
      <c r="B81" t="s">
        <v>66</v>
      </c>
      <c r="C81">
        <v>19353201</v>
      </c>
      <c r="D81">
        <v>19353203</v>
      </c>
      <c r="E81" t="s">
        <v>10412</v>
      </c>
      <c r="F81" t="s">
        <v>9481</v>
      </c>
      <c r="G81" s="77" t="s">
        <v>223</v>
      </c>
      <c r="H81" t="s">
        <v>10413</v>
      </c>
      <c r="I81" t="s">
        <v>10414</v>
      </c>
      <c r="J81" t="s">
        <v>10415</v>
      </c>
      <c r="K81" t="s">
        <v>10416</v>
      </c>
      <c r="L81" t="s">
        <v>10417</v>
      </c>
      <c r="M81" t="s">
        <v>10418</v>
      </c>
      <c r="N81" t="s">
        <v>10419</v>
      </c>
      <c r="O81" t="s">
        <v>10420</v>
      </c>
      <c r="P81" t="s">
        <v>10421</v>
      </c>
      <c r="Q81" t="s">
        <v>10422</v>
      </c>
      <c r="R81" s="77" t="s">
        <v>9946</v>
      </c>
      <c r="S81">
        <v>382</v>
      </c>
      <c r="T81" t="s">
        <v>68</v>
      </c>
      <c r="U81" t="s">
        <v>256</v>
      </c>
      <c r="V81">
        <v>23256</v>
      </c>
      <c r="W81" s="77" t="s">
        <v>109</v>
      </c>
      <c r="X81" s="79">
        <v>31</v>
      </c>
      <c r="Y81" s="106" t="s">
        <v>118</v>
      </c>
      <c r="Z81" s="49" t="s">
        <v>118</v>
      </c>
      <c r="AA81" s="200" t="s">
        <v>118</v>
      </c>
      <c r="AB81" s="77" t="s">
        <v>118</v>
      </c>
      <c r="AC81" t="s">
        <v>118</v>
      </c>
      <c r="AD81" t="s">
        <v>118</v>
      </c>
      <c r="AE81" t="s">
        <v>118</v>
      </c>
      <c r="AF81" s="77" t="s">
        <v>118</v>
      </c>
    </row>
    <row r="82" spans="1:32">
      <c r="A82">
        <v>92</v>
      </c>
      <c r="B82" t="s">
        <v>143</v>
      </c>
      <c r="C82">
        <v>41668200</v>
      </c>
      <c r="D82">
        <v>41668201</v>
      </c>
      <c r="E82" t="s">
        <v>10423</v>
      </c>
      <c r="F82" t="s">
        <v>222</v>
      </c>
      <c r="G82" s="77" t="s">
        <v>9830</v>
      </c>
      <c r="H82" t="s">
        <v>10424</v>
      </c>
      <c r="I82" t="s">
        <v>10425</v>
      </c>
      <c r="J82" t="s">
        <v>10426</v>
      </c>
      <c r="K82" t="s">
        <v>10427</v>
      </c>
      <c r="L82" t="s">
        <v>10428</v>
      </c>
      <c r="M82" t="s">
        <v>10429</v>
      </c>
      <c r="N82" t="s">
        <v>10430</v>
      </c>
      <c r="O82" t="s">
        <v>10431</v>
      </c>
      <c r="P82" t="s">
        <v>10432</v>
      </c>
      <c r="Q82" t="s">
        <v>10433</v>
      </c>
      <c r="R82" s="77" t="s">
        <v>10434</v>
      </c>
      <c r="S82">
        <v>374</v>
      </c>
      <c r="T82" t="s">
        <v>235</v>
      </c>
      <c r="U82" t="s">
        <v>9493</v>
      </c>
      <c r="V82">
        <v>9</v>
      </c>
      <c r="W82" s="77" t="s">
        <v>109</v>
      </c>
      <c r="X82" s="79">
        <v>107</v>
      </c>
      <c r="Y82" s="106" t="s">
        <v>118</v>
      </c>
      <c r="Z82" s="49" t="s">
        <v>118</v>
      </c>
      <c r="AA82" s="200" t="s">
        <v>118</v>
      </c>
      <c r="AB82" s="77" t="s">
        <v>118</v>
      </c>
      <c r="AC82" t="s">
        <v>118</v>
      </c>
      <c r="AD82" t="s">
        <v>118</v>
      </c>
      <c r="AE82" t="s">
        <v>118</v>
      </c>
      <c r="AF82" s="77" t="s">
        <v>118</v>
      </c>
    </row>
    <row r="83" spans="1:32">
      <c r="A83">
        <v>93</v>
      </c>
      <c r="B83" t="s">
        <v>454</v>
      </c>
      <c r="C83">
        <v>9774169</v>
      </c>
      <c r="D83">
        <v>9774170</v>
      </c>
      <c r="E83" t="s">
        <v>10435</v>
      </c>
      <c r="F83" t="s">
        <v>261</v>
      </c>
      <c r="G83" s="77" t="s">
        <v>9982</v>
      </c>
      <c r="H83" t="s">
        <v>10436</v>
      </c>
      <c r="I83" t="s">
        <v>10437</v>
      </c>
      <c r="J83" t="s">
        <v>10438</v>
      </c>
      <c r="K83" t="s">
        <v>10439</v>
      </c>
      <c r="L83" t="s">
        <v>10440</v>
      </c>
      <c r="M83" t="s">
        <v>10441</v>
      </c>
      <c r="N83" t="s">
        <v>10442</v>
      </c>
      <c r="O83" t="s">
        <v>10443</v>
      </c>
      <c r="P83" t="s">
        <v>10444</v>
      </c>
      <c r="Q83" t="s">
        <v>10445</v>
      </c>
      <c r="R83" s="77" t="s">
        <v>10446</v>
      </c>
      <c r="S83">
        <v>373</v>
      </c>
      <c r="T83" t="s">
        <v>1838</v>
      </c>
      <c r="U83" t="s">
        <v>256</v>
      </c>
      <c r="V83">
        <v>3038</v>
      </c>
      <c r="W83" s="77" t="s">
        <v>109</v>
      </c>
      <c r="X83" s="79">
        <v>32</v>
      </c>
      <c r="Y83" s="106" t="s">
        <v>118</v>
      </c>
      <c r="Z83" s="49" t="s">
        <v>118</v>
      </c>
      <c r="AA83" s="200" t="s">
        <v>118</v>
      </c>
      <c r="AB83" s="77" t="s">
        <v>118</v>
      </c>
      <c r="AC83" t="s">
        <v>118</v>
      </c>
      <c r="AD83" t="s">
        <v>118</v>
      </c>
      <c r="AE83" t="s">
        <v>118</v>
      </c>
      <c r="AF83" s="77" t="s">
        <v>118</v>
      </c>
    </row>
    <row r="84" spans="1:32">
      <c r="A84">
        <v>94</v>
      </c>
      <c r="B84" t="s">
        <v>73</v>
      </c>
      <c r="C84">
        <v>53420110</v>
      </c>
      <c r="D84">
        <v>53420111</v>
      </c>
      <c r="E84" t="s">
        <v>10447</v>
      </c>
      <c r="F84" t="s">
        <v>243</v>
      </c>
      <c r="G84" s="77" t="s">
        <v>9754</v>
      </c>
      <c r="H84" t="s">
        <v>10448</v>
      </c>
      <c r="I84" t="s">
        <v>10449</v>
      </c>
      <c r="J84" t="s">
        <v>10450</v>
      </c>
      <c r="K84" t="s">
        <v>10451</v>
      </c>
      <c r="L84" t="s">
        <v>10452</v>
      </c>
      <c r="M84" t="s">
        <v>10453</v>
      </c>
      <c r="N84" t="s">
        <v>10454</v>
      </c>
      <c r="O84" t="s">
        <v>10455</v>
      </c>
      <c r="P84" t="s">
        <v>10456</v>
      </c>
      <c r="Q84" t="s">
        <v>10457</v>
      </c>
      <c r="R84" s="77" t="s">
        <v>10458</v>
      </c>
      <c r="S84">
        <v>369</v>
      </c>
      <c r="T84" t="s">
        <v>273</v>
      </c>
      <c r="U84" t="s">
        <v>256</v>
      </c>
      <c r="V84">
        <v>7279</v>
      </c>
      <c r="W84" s="77" t="s">
        <v>109</v>
      </c>
      <c r="X84" s="79">
        <v>120</v>
      </c>
      <c r="Y84" s="106" t="s">
        <v>206</v>
      </c>
      <c r="Z84" t="s">
        <v>10459</v>
      </c>
      <c r="AA84" s="77" t="s">
        <v>10460</v>
      </c>
      <c r="AB84" s="77" t="s">
        <v>118</v>
      </c>
      <c r="AC84" t="s">
        <v>118</v>
      </c>
      <c r="AD84" t="s">
        <v>118</v>
      </c>
      <c r="AE84" t="s">
        <v>118</v>
      </c>
      <c r="AF84" s="77" t="s">
        <v>118</v>
      </c>
    </row>
    <row r="85" spans="1:32">
      <c r="A85">
        <v>95</v>
      </c>
      <c r="B85" t="s">
        <v>482</v>
      </c>
      <c r="C85">
        <v>78033804</v>
      </c>
      <c r="D85">
        <v>78033805</v>
      </c>
      <c r="E85" t="s">
        <v>10461</v>
      </c>
      <c r="F85" t="s">
        <v>223</v>
      </c>
      <c r="G85" s="77" t="s">
        <v>9612</v>
      </c>
      <c r="H85" t="s">
        <v>10462</v>
      </c>
      <c r="I85" t="s">
        <v>10463</v>
      </c>
      <c r="J85" t="s">
        <v>10464</v>
      </c>
      <c r="K85" t="s">
        <v>10465</v>
      </c>
      <c r="L85" t="s">
        <v>10466</v>
      </c>
      <c r="M85" t="s">
        <v>10467</v>
      </c>
      <c r="N85" t="s">
        <v>10468</v>
      </c>
      <c r="O85" t="s">
        <v>10469</v>
      </c>
      <c r="P85" t="s">
        <v>10470</v>
      </c>
      <c r="Q85" t="s">
        <v>10471</v>
      </c>
      <c r="R85" s="77" t="s">
        <v>10472</v>
      </c>
      <c r="S85">
        <v>368</v>
      </c>
      <c r="T85" t="s">
        <v>520</v>
      </c>
      <c r="U85" t="s">
        <v>256</v>
      </c>
      <c r="V85">
        <v>35</v>
      </c>
      <c r="W85" s="77" t="s">
        <v>109</v>
      </c>
      <c r="X85" s="79">
        <v>22</v>
      </c>
      <c r="Y85" s="106" t="s">
        <v>118</v>
      </c>
      <c r="Z85" s="49" t="s">
        <v>118</v>
      </c>
      <c r="AA85" s="200" t="s">
        <v>118</v>
      </c>
      <c r="AB85" s="77" t="s">
        <v>118</v>
      </c>
      <c r="AC85" t="s">
        <v>118</v>
      </c>
      <c r="AD85" t="s">
        <v>118</v>
      </c>
      <c r="AE85" t="s">
        <v>118</v>
      </c>
      <c r="AF85" s="77" t="s">
        <v>118</v>
      </c>
    </row>
    <row r="86" spans="1:32">
      <c r="A86">
        <v>96</v>
      </c>
      <c r="B86" t="s">
        <v>60</v>
      </c>
      <c r="C86">
        <v>114455919</v>
      </c>
      <c r="D86">
        <v>114455920</v>
      </c>
      <c r="E86" t="s">
        <v>10473</v>
      </c>
      <c r="F86" t="s">
        <v>243</v>
      </c>
      <c r="G86" s="77" t="s">
        <v>9754</v>
      </c>
      <c r="H86" t="s">
        <v>10474</v>
      </c>
      <c r="I86" t="s">
        <v>10475</v>
      </c>
      <c r="J86" t="s">
        <v>10476</v>
      </c>
      <c r="K86" t="s">
        <v>10477</v>
      </c>
      <c r="L86" t="s">
        <v>10478</v>
      </c>
      <c r="M86" t="s">
        <v>10474</v>
      </c>
      <c r="N86" t="s">
        <v>10479</v>
      </c>
      <c r="O86" t="s">
        <v>10480</v>
      </c>
      <c r="P86" t="s">
        <v>10481</v>
      </c>
      <c r="Q86" t="s">
        <v>10482</v>
      </c>
      <c r="R86" s="77" t="s">
        <v>10483</v>
      </c>
      <c r="S86">
        <v>360</v>
      </c>
      <c r="T86" t="s">
        <v>520</v>
      </c>
      <c r="U86" t="s">
        <v>256</v>
      </c>
      <c r="V86">
        <v>437</v>
      </c>
      <c r="W86" s="77" t="s">
        <v>109</v>
      </c>
      <c r="X86" s="79">
        <v>9</v>
      </c>
      <c r="Y86" s="106" t="s">
        <v>206</v>
      </c>
      <c r="Z86" t="s">
        <v>10484</v>
      </c>
      <c r="AA86" s="77" t="s">
        <v>10485</v>
      </c>
      <c r="AB86" s="77" t="s">
        <v>118</v>
      </c>
      <c r="AC86" t="s">
        <v>118</v>
      </c>
      <c r="AD86" t="s">
        <v>118</v>
      </c>
      <c r="AE86" t="s">
        <v>118</v>
      </c>
      <c r="AF86" s="77" t="s">
        <v>118</v>
      </c>
    </row>
    <row r="87" spans="1:32">
      <c r="A87">
        <v>97</v>
      </c>
      <c r="B87" t="s">
        <v>77</v>
      </c>
      <c r="C87">
        <v>103407336</v>
      </c>
      <c r="D87">
        <v>103407339</v>
      </c>
      <c r="E87" t="s">
        <v>10486</v>
      </c>
      <c r="F87" t="s">
        <v>718</v>
      </c>
      <c r="G87" s="77" t="s">
        <v>222</v>
      </c>
      <c r="H87" t="s">
        <v>10487</v>
      </c>
      <c r="I87" t="s">
        <v>10488</v>
      </c>
      <c r="J87" t="s">
        <v>10489</v>
      </c>
      <c r="K87" t="s">
        <v>10490</v>
      </c>
      <c r="L87" t="s">
        <v>10491</v>
      </c>
      <c r="M87" t="s">
        <v>10492</v>
      </c>
      <c r="N87" t="s">
        <v>10493</v>
      </c>
      <c r="O87" t="s">
        <v>10494</v>
      </c>
      <c r="P87" t="s">
        <v>10495</v>
      </c>
      <c r="Q87" t="s">
        <v>10496</v>
      </c>
      <c r="R87" s="77" t="s">
        <v>10497</v>
      </c>
      <c r="S87">
        <v>359</v>
      </c>
      <c r="T87" t="s">
        <v>1838</v>
      </c>
      <c r="U87" t="s">
        <v>256</v>
      </c>
      <c r="V87">
        <v>10</v>
      </c>
      <c r="W87" s="77" t="s">
        <v>109</v>
      </c>
      <c r="X87" s="79">
        <v>90</v>
      </c>
      <c r="Y87" s="106" t="s">
        <v>118</v>
      </c>
      <c r="Z87" s="49" t="s">
        <v>118</v>
      </c>
      <c r="AA87" s="200" t="s">
        <v>118</v>
      </c>
      <c r="AB87" s="77" t="s">
        <v>118</v>
      </c>
      <c r="AC87" t="s">
        <v>118</v>
      </c>
      <c r="AD87" t="s">
        <v>3450</v>
      </c>
      <c r="AE87" t="s">
        <v>118</v>
      </c>
      <c r="AF87" s="77" t="s">
        <v>3451</v>
      </c>
    </row>
    <row r="88" spans="1:32">
      <c r="A88">
        <v>98</v>
      </c>
      <c r="B88" t="s">
        <v>648</v>
      </c>
      <c r="C88">
        <v>131841526</v>
      </c>
      <c r="D88">
        <v>131841527</v>
      </c>
      <c r="E88" t="s">
        <v>10498</v>
      </c>
      <c r="F88" t="s">
        <v>261</v>
      </c>
      <c r="G88" s="77" t="s">
        <v>9982</v>
      </c>
      <c r="H88" t="s">
        <v>10499</v>
      </c>
      <c r="I88" t="s">
        <v>10500</v>
      </c>
      <c r="J88" t="s">
        <v>10501</v>
      </c>
      <c r="K88" t="s">
        <v>10502</v>
      </c>
      <c r="L88" t="s">
        <v>10503</v>
      </c>
      <c r="M88" t="s">
        <v>10504</v>
      </c>
      <c r="N88" t="s">
        <v>10505</v>
      </c>
      <c r="O88" t="s">
        <v>10506</v>
      </c>
      <c r="P88" t="s">
        <v>10507</v>
      </c>
      <c r="Q88" t="s">
        <v>10508</v>
      </c>
      <c r="R88" s="77" t="s">
        <v>10509</v>
      </c>
      <c r="S88">
        <v>356</v>
      </c>
      <c r="T88" t="s">
        <v>68</v>
      </c>
      <c r="U88" t="s">
        <v>256</v>
      </c>
      <c r="V88">
        <v>974</v>
      </c>
      <c r="W88" s="77" t="s">
        <v>109</v>
      </c>
      <c r="X88" s="79">
        <v>64</v>
      </c>
      <c r="Y88" s="106" t="s">
        <v>118</v>
      </c>
      <c r="Z88" s="49" t="s">
        <v>118</v>
      </c>
      <c r="AA88" s="200" t="s">
        <v>118</v>
      </c>
      <c r="AB88" s="77" t="s">
        <v>118</v>
      </c>
      <c r="AC88" t="s">
        <v>118</v>
      </c>
      <c r="AD88" t="s">
        <v>10510</v>
      </c>
      <c r="AE88" t="s">
        <v>118</v>
      </c>
      <c r="AF88" s="77" t="s">
        <v>10511</v>
      </c>
    </row>
    <row r="89" spans="1:32">
      <c r="A89">
        <v>99</v>
      </c>
      <c r="B89" t="s">
        <v>482</v>
      </c>
      <c r="C89">
        <v>108497229</v>
      </c>
      <c r="D89">
        <v>108497230</v>
      </c>
      <c r="E89" t="s">
        <v>10512</v>
      </c>
      <c r="F89" t="s">
        <v>261</v>
      </c>
      <c r="G89" s="77" t="s">
        <v>9982</v>
      </c>
      <c r="H89" t="s">
        <v>10513</v>
      </c>
      <c r="I89" t="s">
        <v>10514</v>
      </c>
      <c r="J89" t="s">
        <v>10515</v>
      </c>
      <c r="K89" t="s">
        <v>10516</v>
      </c>
      <c r="L89" t="s">
        <v>10517</v>
      </c>
      <c r="M89" t="s">
        <v>10518</v>
      </c>
      <c r="N89" t="s">
        <v>10519</v>
      </c>
      <c r="O89" t="s">
        <v>10520</v>
      </c>
      <c r="P89" t="s">
        <v>10521</v>
      </c>
      <c r="Q89" t="s">
        <v>10522</v>
      </c>
      <c r="R89" s="77" t="s">
        <v>10523</v>
      </c>
      <c r="S89">
        <v>352</v>
      </c>
      <c r="T89" t="s">
        <v>1838</v>
      </c>
      <c r="U89" t="s">
        <v>256</v>
      </c>
      <c r="V89">
        <v>549</v>
      </c>
      <c r="W89" s="77" t="s">
        <v>109</v>
      </c>
      <c r="X89" s="79">
        <v>110</v>
      </c>
      <c r="Y89" s="106" t="s">
        <v>118</v>
      </c>
      <c r="Z89" s="49" t="s">
        <v>118</v>
      </c>
      <c r="AA89" s="200" t="s">
        <v>118</v>
      </c>
      <c r="AB89" s="77" t="s">
        <v>118</v>
      </c>
      <c r="AC89" t="s">
        <v>118</v>
      </c>
      <c r="AD89" t="s">
        <v>10524</v>
      </c>
      <c r="AE89" t="s">
        <v>118</v>
      </c>
      <c r="AF89" s="77" t="s">
        <v>10525</v>
      </c>
    </row>
    <row r="90" spans="1:32">
      <c r="A90">
        <v>101</v>
      </c>
      <c r="B90" t="s">
        <v>73</v>
      </c>
      <c r="C90">
        <v>102340724</v>
      </c>
      <c r="D90">
        <v>102340725</v>
      </c>
      <c r="E90" t="s">
        <v>10526</v>
      </c>
      <c r="F90" t="s">
        <v>223</v>
      </c>
      <c r="G90" s="77" t="s">
        <v>9612</v>
      </c>
      <c r="H90" t="s">
        <v>10527</v>
      </c>
      <c r="I90" t="s">
        <v>10528</v>
      </c>
      <c r="J90" t="s">
        <v>10529</v>
      </c>
      <c r="K90" t="s">
        <v>10530</v>
      </c>
      <c r="L90" t="s">
        <v>10531</v>
      </c>
      <c r="M90" t="s">
        <v>10532</v>
      </c>
      <c r="N90" t="s">
        <v>10533</v>
      </c>
      <c r="O90" t="s">
        <v>10534</v>
      </c>
      <c r="P90" t="s">
        <v>10535</v>
      </c>
      <c r="Q90" t="s">
        <v>10536</v>
      </c>
      <c r="R90" s="77" t="s">
        <v>10537</v>
      </c>
      <c r="S90">
        <v>343</v>
      </c>
      <c r="T90" t="s">
        <v>235</v>
      </c>
      <c r="U90" t="s">
        <v>256</v>
      </c>
      <c r="V90">
        <v>62</v>
      </c>
      <c r="W90" s="77" t="s">
        <v>109</v>
      </c>
      <c r="X90" s="79">
        <v>114</v>
      </c>
      <c r="Y90" s="106" t="s">
        <v>118</v>
      </c>
      <c r="Z90" s="49" t="s">
        <v>118</v>
      </c>
      <c r="AA90" s="200" t="s">
        <v>118</v>
      </c>
      <c r="AB90" s="77" t="s">
        <v>118</v>
      </c>
      <c r="AC90" t="s">
        <v>118</v>
      </c>
      <c r="AD90" t="s">
        <v>118</v>
      </c>
      <c r="AE90" t="s">
        <v>118</v>
      </c>
      <c r="AF90" s="77" t="s">
        <v>118</v>
      </c>
    </row>
    <row r="91" spans="1:32">
      <c r="A91">
        <v>102</v>
      </c>
      <c r="B91" t="s">
        <v>73</v>
      </c>
      <c r="C91">
        <v>171118662</v>
      </c>
      <c r="D91">
        <v>171118664</v>
      </c>
      <c r="E91" t="s">
        <v>10538</v>
      </c>
      <c r="F91" t="s">
        <v>9786</v>
      </c>
      <c r="G91" s="77" t="s">
        <v>222</v>
      </c>
      <c r="H91" t="s">
        <v>10539</v>
      </c>
      <c r="I91" t="s">
        <v>10540</v>
      </c>
      <c r="J91" t="s">
        <v>10541</v>
      </c>
      <c r="K91" t="s">
        <v>10542</v>
      </c>
      <c r="L91" t="s">
        <v>10543</v>
      </c>
      <c r="M91" t="s">
        <v>10544</v>
      </c>
      <c r="N91" t="s">
        <v>10545</v>
      </c>
      <c r="O91" t="s">
        <v>10546</v>
      </c>
      <c r="P91" t="s">
        <v>10547</v>
      </c>
      <c r="Q91" t="s">
        <v>10548</v>
      </c>
      <c r="R91" s="77" t="s">
        <v>10549</v>
      </c>
      <c r="S91">
        <v>339</v>
      </c>
      <c r="T91" t="s">
        <v>255</v>
      </c>
      <c r="U91" t="s">
        <v>256</v>
      </c>
      <c r="V91">
        <v>1383</v>
      </c>
      <c r="W91" s="77" t="s">
        <v>109</v>
      </c>
      <c r="X91" s="79">
        <v>50</v>
      </c>
      <c r="Y91" s="106" t="s">
        <v>118</v>
      </c>
      <c r="Z91" s="49" t="s">
        <v>118</v>
      </c>
      <c r="AA91" s="200" t="s">
        <v>118</v>
      </c>
      <c r="AB91" s="77" t="s">
        <v>118</v>
      </c>
      <c r="AC91" t="s">
        <v>118</v>
      </c>
      <c r="AD91" t="s">
        <v>118</v>
      </c>
      <c r="AE91" t="s">
        <v>118</v>
      </c>
      <c r="AF91" s="77" t="s">
        <v>118</v>
      </c>
    </row>
    <row r="92" spans="1:32">
      <c r="A92">
        <v>103</v>
      </c>
      <c r="B92" t="s">
        <v>73</v>
      </c>
      <c r="C92">
        <v>48738965</v>
      </c>
      <c r="D92">
        <v>48738967</v>
      </c>
      <c r="E92" t="s">
        <v>10550</v>
      </c>
      <c r="F92" t="s">
        <v>9786</v>
      </c>
      <c r="G92" s="77" t="s">
        <v>222</v>
      </c>
      <c r="H92" t="s">
        <v>10551</v>
      </c>
      <c r="I92" t="s">
        <v>10552</v>
      </c>
      <c r="J92" t="s">
        <v>10553</v>
      </c>
      <c r="K92" t="s">
        <v>10554</v>
      </c>
      <c r="L92" t="s">
        <v>10555</v>
      </c>
      <c r="M92" t="s">
        <v>10555</v>
      </c>
      <c r="N92" t="s">
        <v>10556</v>
      </c>
      <c r="O92" t="s">
        <v>10557</v>
      </c>
      <c r="P92" t="s">
        <v>10558</v>
      </c>
      <c r="Q92" t="s">
        <v>10559</v>
      </c>
      <c r="R92" s="77" t="s">
        <v>10560</v>
      </c>
      <c r="S92">
        <v>327</v>
      </c>
      <c r="T92" t="s">
        <v>273</v>
      </c>
      <c r="U92" t="s">
        <v>256</v>
      </c>
      <c r="V92">
        <v>16890</v>
      </c>
      <c r="W92" s="77" t="s">
        <v>109</v>
      </c>
      <c r="X92" s="79">
        <v>94</v>
      </c>
      <c r="Y92" s="106" t="s">
        <v>118</v>
      </c>
      <c r="Z92" s="49" t="s">
        <v>118</v>
      </c>
      <c r="AA92" s="200" t="s">
        <v>118</v>
      </c>
      <c r="AB92" s="77" t="s">
        <v>118</v>
      </c>
      <c r="AC92" t="s">
        <v>118</v>
      </c>
      <c r="AD92" t="s">
        <v>10561</v>
      </c>
      <c r="AE92" t="s">
        <v>118</v>
      </c>
      <c r="AF92" s="77" t="s">
        <v>10562</v>
      </c>
    </row>
    <row r="93" spans="1:32">
      <c r="A93">
        <v>104</v>
      </c>
      <c r="B93" t="s">
        <v>151</v>
      </c>
      <c r="C93">
        <v>62381951</v>
      </c>
      <c r="D93">
        <v>62381952</v>
      </c>
      <c r="E93" t="s">
        <v>10563</v>
      </c>
      <c r="F93" t="s">
        <v>261</v>
      </c>
      <c r="G93" s="77" t="s">
        <v>9982</v>
      </c>
      <c r="H93" t="s">
        <v>10564</v>
      </c>
      <c r="I93" t="s">
        <v>10565</v>
      </c>
      <c r="J93" t="s">
        <v>10566</v>
      </c>
      <c r="K93" t="s">
        <v>10567</v>
      </c>
      <c r="L93" t="s">
        <v>10568</v>
      </c>
      <c r="M93" t="s">
        <v>10569</v>
      </c>
      <c r="N93" t="s">
        <v>10570</v>
      </c>
      <c r="O93" t="s">
        <v>10571</v>
      </c>
      <c r="P93" t="s">
        <v>10572</v>
      </c>
      <c r="Q93" t="s">
        <v>10573</v>
      </c>
      <c r="R93" s="77" t="s">
        <v>10574</v>
      </c>
      <c r="S93">
        <v>318</v>
      </c>
      <c r="T93" t="s">
        <v>520</v>
      </c>
      <c r="U93" t="s">
        <v>256</v>
      </c>
      <c r="V93">
        <v>3</v>
      </c>
      <c r="W93" s="77" t="s">
        <v>109</v>
      </c>
      <c r="X93" s="79">
        <v>54</v>
      </c>
      <c r="Y93" s="106" t="s">
        <v>118</v>
      </c>
      <c r="Z93" s="49" t="s">
        <v>118</v>
      </c>
      <c r="AA93" s="200" t="s">
        <v>118</v>
      </c>
      <c r="AB93" s="77" t="s">
        <v>118</v>
      </c>
      <c r="AC93" t="s">
        <v>118</v>
      </c>
      <c r="AD93" t="s">
        <v>118</v>
      </c>
      <c r="AE93" t="s">
        <v>118</v>
      </c>
      <c r="AF93" s="77" t="s">
        <v>118</v>
      </c>
    </row>
    <row r="94" spans="1:32">
      <c r="A94">
        <v>105</v>
      </c>
      <c r="B94" t="s">
        <v>73</v>
      </c>
      <c r="C94">
        <v>171214228</v>
      </c>
      <c r="D94">
        <v>171214229</v>
      </c>
      <c r="E94" t="s">
        <v>10575</v>
      </c>
      <c r="F94" t="s">
        <v>243</v>
      </c>
      <c r="G94" s="77" t="s">
        <v>9754</v>
      </c>
      <c r="H94" t="s">
        <v>10576</v>
      </c>
      <c r="I94" t="s">
        <v>10577</v>
      </c>
      <c r="J94" t="s">
        <v>10578</v>
      </c>
      <c r="K94" t="s">
        <v>10579</v>
      </c>
      <c r="L94" t="s">
        <v>10580</v>
      </c>
      <c r="M94" t="s">
        <v>10581</v>
      </c>
      <c r="N94" t="s">
        <v>10582</v>
      </c>
      <c r="O94" t="s">
        <v>10583</v>
      </c>
      <c r="P94" t="s">
        <v>10584</v>
      </c>
      <c r="Q94" t="s">
        <v>10585</v>
      </c>
      <c r="R94" s="77" t="s">
        <v>10586</v>
      </c>
      <c r="S94">
        <v>317</v>
      </c>
      <c r="T94" t="s">
        <v>68</v>
      </c>
      <c r="U94" t="s">
        <v>256</v>
      </c>
      <c r="V94">
        <v>2754</v>
      </c>
      <c r="W94" s="77" t="s">
        <v>109</v>
      </c>
      <c r="X94" s="79">
        <v>78</v>
      </c>
      <c r="Y94" s="106" t="s">
        <v>118</v>
      </c>
      <c r="Z94" s="49" t="s">
        <v>118</v>
      </c>
      <c r="AA94" s="200" t="s">
        <v>118</v>
      </c>
      <c r="AB94" s="77" t="s">
        <v>118</v>
      </c>
      <c r="AC94" t="s">
        <v>118</v>
      </c>
      <c r="AD94" t="s">
        <v>118</v>
      </c>
      <c r="AE94" t="s">
        <v>118</v>
      </c>
      <c r="AF94" s="77" t="s">
        <v>118</v>
      </c>
    </row>
    <row r="95" spans="1:32">
      <c r="A95">
        <v>106</v>
      </c>
      <c r="B95" t="s">
        <v>147</v>
      </c>
      <c r="C95">
        <v>43150186</v>
      </c>
      <c r="D95">
        <v>43150187</v>
      </c>
      <c r="E95" t="s">
        <v>10587</v>
      </c>
      <c r="F95" t="s">
        <v>223</v>
      </c>
      <c r="G95" s="77" t="s">
        <v>9481</v>
      </c>
      <c r="H95" t="s">
        <v>10588</v>
      </c>
      <c r="I95" t="s">
        <v>10589</v>
      </c>
      <c r="J95" t="s">
        <v>10590</v>
      </c>
      <c r="K95" t="s">
        <v>10591</v>
      </c>
      <c r="L95" t="s">
        <v>10592</v>
      </c>
      <c r="M95" t="s">
        <v>10593</v>
      </c>
      <c r="N95" t="s">
        <v>10589</v>
      </c>
      <c r="O95" t="s">
        <v>10594</v>
      </c>
      <c r="P95" t="s">
        <v>10595</v>
      </c>
      <c r="Q95" t="s">
        <v>10596</v>
      </c>
      <c r="R95" s="77" t="s">
        <v>10597</v>
      </c>
      <c r="S95">
        <v>316</v>
      </c>
      <c r="T95" t="s">
        <v>520</v>
      </c>
      <c r="U95" t="s">
        <v>9493</v>
      </c>
      <c r="V95">
        <v>3086</v>
      </c>
      <c r="W95" s="77" t="s">
        <v>109</v>
      </c>
      <c r="X95" s="79">
        <v>96</v>
      </c>
      <c r="Y95" s="106" t="s">
        <v>118</v>
      </c>
      <c r="Z95" s="49" t="s">
        <v>118</v>
      </c>
      <c r="AA95" s="200" t="s">
        <v>118</v>
      </c>
      <c r="AB95" s="77" t="s">
        <v>118</v>
      </c>
      <c r="AC95" t="s">
        <v>118</v>
      </c>
      <c r="AD95" t="s">
        <v>118</v>
      </c>
      <c r="AE95" t="s">
        <v>118</v>
      </c>
      <c r="AF95" s="77" t="s">
        <v>118</v>
      </c>
    </row>
    <row r="96" spans="1:32">
      <c r="A96">
        <v>107</v>
      </c>
      <c r="B96" t="s">
        <v>66</v>
      </c>
      <c r="C96">
        <v>10081900</v>
      </c>
      <c r="D96">
        <v>10081902</v>
      </c>
      <c r="E96" t="s">
        <v>10598</v>
      </c>
      <c r="F96" t="s">
        <v>9786</v>
      </c>
      <c r="G96" s="77" t="s">
        <v>222</v>
      </c>
      <c r="H96" t="s">
        <v>9249</v>
      </c>
      <c r="I96" t="s">
        <v>1453</v>
      </c>
      <c r="J96" t="s">
        <v>3803</v>
      </c>
      <c r="K96" t="s">
        <v>10599</v>
      </c>
      <c r="L96" t="s">
        <v>10600</v>
      </c>
      <c r="M96" t="s">
        <v>10601</v>
      </c>
      <c r="N96" t="s">
        <v>10602</v>
      </c>
      <c r="O96" t="s">
        <v>10603</v>
      </c>
      <c r="P96" t="s">
        <v>10604</v>
      </c>
      <c r="Q96" t="s">
        <v>10605</v>
      </c>
      <c r="R96" s="77" t="s">
        <v>10606</v>
      </c>
      <c r="S96">
        <v>315</v>
      </c>
      <c r="T96" t="s">
        <v>520</v>
      </c>
      <c r="U96" t="s">
        <v>256</v>
      </c>
      <c r="V96">
        <v>41</v>
      </c>
      <c r="W96" s="77" t="s">
        <v>109</v>
      </c>
      <c r="X96" s="79">
        <v>28</v>
      </c>
      <c r="Y96" s="106" t="s">
        <v>118</v>
      </c>
      <c r="Z96" s="49" t="s">
        <v>118</v>
      </c>
      <c r="AA96" s="200" t="s">
        <v>118</v>
      </c>
      <c r="AB96" s="77" t="s">
        <v>118</v>
      </c>
      <c r="AC96" t="s">
        <v>118</v>
      </c>
      <c r="AD96" t="s">
        <v>118</v>
      </c>
      <c r="AE96" t="s">
        <v>118</v>
      </c>
      <c r="AF96" s="77" t="s">
        <v>118</v>
      </c>
    </row>
    <row r="97" spans="1:32">
      <c r="A97">
        <v>108</v>
      </c>
      <c r="B97" t="s">
        <v>147</v>
      </c>
      <c r="C97">
        <v>124592007</v>
      </c>
      <c r="D97">
        <v>124592009</v>
      </c>
      <c r="E97" t="s">
        <v>10607</v>
      </c>
      <c r="F97" t="s">
        <v>9982</v>
      </c>
      <c r="G97" s="77" t="s">
        <v>261</v>
      </c>
      <c r="H97" t="s">
        <v>10608</v>
      </c>
      <c r="I97" t="s">
        <v>10609</v>
      </c>
      <c r="J97" t="s">
        <v>10610</v>
      </c>
      <c r="K97" t="s">
        <v>10611</v>
      </c>
      <c r="L97" t="s">
        <v>10612</v>
      </c>
      <c r="M97" t="s">
        <v>10613</v>
      </c>
      <c r="N97" t="s">
        <v>10614</v>
      </c>
      <c r="O97" t="s">
        <v>10615</v>
      </c>
      <c r="P97" t="s">
        <v>10616</v>
      </c>
      <c r="Q97" t="s">
        <v>10617</v>
      </c>
      <c r="R97" s="77" t="s">
        <v>10618</v>
      </c>
      <c r="S97">
        <v>311</v>
      </c>
      <c r="T97" t="s">
        <v>68</v>
      </c>
      <c r="U97" t="s">
        <v>256</v>
      </c>
      <c r="V97">
        <v>2</v>
      </c>
      <c r="W97" s="77" t="s">
        <v>109</v>
      </c>
      <c r="X97" s="79">
        <v>67</v>
      </c>
      <c r="Y97" s="106" t="s">
        <v>118</v>
      </c>
      <c r="Z97" s="49" t="s">
        <v>118</v>
      </c>
      <c r="AA97" s="200" t="s">
        <v>118</v>
      </c>
      <c r="AB97" s="77" t="s">
        <v>118</v>
      </c>
      <c r="AC97" t="s">
        <v>118</v>
      </c>
      <c r="AD97" t="s">
        <v>118</v>
      </c>
      <c r="AE97" t="s">
        <v>118</v>
      </c>
      <c r="AF97" s="77" t="s">
        <v>118</v>
      </c>
    </row>
    <row r="98" spans="1:32">
      <c r="A98">
        <v>109</v>
      </c>
      <c r="B98" t="s">
        <v>220</v>
      </c>
      <c r="C98">
        <v>75770095</v>
      </c>
      <c r="D98">
        <v>75770096</v>
      </c>
      <c r="E98" t="s">
        <v>10619</v>
      </c>
      <c r="F98" t="s">
        <v>223</v>
      </c>
      <c r="G98" s="77" t="s">
        <v>2272</v>
      </c>
      <c r="H98" t="s">
        <v>10620</v>
      </c>
      <c r="I98" t="s">
        <v>10621</v>
      </c>
      <c r="J98" t="s">
        <v>10622</v>
      </c>
      <c r="K98" t="s">
        <v>10623</v>
      </c>
      <c r="L98" t="s">
        <v>10624</v>
      </c>
      <c r="M98" t="s">
        <v>10625</v>
      </c>
      <c r="N98" t="s">
        <v>10626</v>
      </c>
      <c r="O98" t="s">
        <v>10627</v>
      </c>
      <c r="P98" t="s">
        <v>10628</v>
      </c>
      <c r="Q98" t="s">
        <v>10629</v>
      </c>
      <c r="R98" s="77" t="s">
        <v>10630</v>
      </c>
      <c r="S98">
        <v>307</v>
      </c>
      <c r="T98" t="s">
        <v>520</v>
      </c>
      <c r="U98" t="s">
        <v>256</v>
      </c>
      <c r="V98">
        <v>174</v>
      </c>
      <c r="W98" s="77" t="s">
        <v>109</v>
      </c>
      <c r="X98" s="79">
        <v>36</v>
      </c>
      <c r="Y98" s="106" t="s">
        <v>118</v>
      </c>
      <c r="Z98" s="49" t="s">
        <v>118</v>
      </c>
      <c r="AA98" s="200" t="s">
        <v>118</v>
      </c>
      <c r="AB98" s="77" t="s">
        <v>118</v>
      </c>
      <c r="AC98" t="s">
        <v>118</v>
      </c>
      <c r="AD98" t="s">
        <v>118</v>
      </c>
      <c r="AE98" t="s">
        <v>118</v>
      </c>
      <c r="AF98" s="77" t="s">
        <v>118</v>
      </c>
    </row>
    <row r="99" spans="1:32">
      <c r="A99">
        <v>110</v>
      </c>
      <c r="B99" t="s">
        <v>77</v>
      </c>
      <c r="C99">
        <v>60774067</v>
      </c>
      <c r="D99">
        <v>60774068</v>
      </c>
      <c r="E99" t="s">
        <v>10631</v>
      </c>
      <c r="F99" t="s">
        <v>222</v>
      </c>
      <c r="G99" s="77" t="s">
        <v>9830</v>
      </c>
      <c r="H99" t="s">
        <v>10632</v>
      </c>
      <c r="I99" t="s">
        <v>10633</v>
      </c>
      <c r="J99" t="s">
        <v>10634</v>
      </c>
      <c r="K99" t="s">
        <v>10635</v>
      </c>
      <c r="L99" t="s">
        <v>10636</v>
      </c>
      <c r="M99" t="s">
        <v>10637</v>
      </c>
      <c r="N99" t="s">
        <v>10638</v>
      </c>
      <c r="O99" t="s">
        <v>10639</v>
      </c>
      <c r="P99" t="s">
        <v>10640</v>
      </c>
      <c r="Q99" t="s">
        <v>10641</v>
      </c>
      <c r="R99" s="77" t="s">
        <v>10642</v>
      </c>
      <c r="S99">
        <v>307</v>
      </c>
      <c r="T99" t="s">
        <v>1838</v>
      </c>
      <c r="U99" t="s">
        <v>256</v>
      </c>
      <c r="V99">
        <v>3</v>
      </c>
      <c r="W99" s="77" t="s">
        <v>109</v>
      </c>
      <c r="X99" s="79">
        <v>29</v>
      </c>
      <c r="Y99" s="106" t="s">
        <v>118</v>
      </c>
      <c r="Z99" s="49" t="s">
        <v>118</v>
      </c>
      <c r="AA99" s="200" t="s">
        <v>118</v>
      </c>
      <c r="AB99" s="77" t="s">
        <v>118</v>
      </c>
      <c r="AC99" t="s">
        <v>118</v>
      </c>
      <c r="AD99" t="s">
        <v>118</v>
      </c>
      <c r="AE99" t="s">
        <v>118</v>
      </c>
      <c r="AF99" s="77" t="s">
        <v>118</v>
      </c>
    </row>
    <row r="100" spans="1:32">
      <c r="A100">
        <v>111</v>
      </c>
      <c r="B100" t="s">
        <v>182</v>
      </c>
      <c r="C100">
        <v>44788921</v>
      </c>
      <c r="D100">
        <v>44788922</v>
      </c>
      <c r="E100" t="s">
        <v>10643</v>
      </c>
      <c r="F100" t="s">
        <v>261</v>
      </c>
      <c r="G100" s="77" t="s">
        <v>10214</v>
      </c>
      <c r="H100" t="s">
        <v>10644</v>
      </c>
      <c r="I100" t="s">
        <v>10645</v>
      </c>
      <c r="J100" t="s">
        <v>10646</v>
      </c>
      <c r="K100" t="s">
        <v>10647</v>
      </c>
      <c r="L100" t="s">
        <v>10648</v>
      </c>
      <c r="M100" t="s">
        <v>10649</v>
      </c>
      <c r="N100" t="s">
        <v>10650</v>
      </c>
      <c r="O100" t="s">
        <v>10651</v>
      </c>
      <c r="P100" t="s">
        <v>10652</v>
      </c>
      <c r="Q100" t="s">
        <v>10653</v>
      </c>
      <c r="R100" s="77" t="s">
        <v>10654</v>
      </c>
      <c r="S100">
        <v>304</v>
      </c>
      <c r="T100" t="s">
        <v>520</v>
      </c>
      <c r="U100" t="s">
        <v>256</v>
      </c>
      <c r="V100">
        <v>36025</v>
      </c>
      <c r="W100" s="77" t="s">
        <v>109</v>
      </c>
      <c r="X100" s="79">
        <v>57</v>
      </c>
      <c r="Y100" s="106" t="s">
        <v>118</v>
      </c>
      <c r="Z100" s="49" t="s">
        <v>118</v>
      </c>
      <c r="AA100" s="200" t="s">
        <v>118</v>
      </c>
      <c r="AB100" s="77" t="s">
        <v>118</v>
      </c>
      <c r="AC100" t="s">
        <v>118</v>
      </c>
      <c r="AD100" t="s">
        <v>118</v>
      </c>
      <c r="AE100" t="s">
        <v>118</v>
      </c>
      <c r="AF100" s="77" t="s">
        <v>118</v>
      </c>
    </row>
    <row r="101" spans="1:32">
      <c r="A101">
        <v>112</v>
      </c>
      <c r="B101" t="s">
        <v>147</v>
      </c>
      <c r="C101">
        <v>69463197</v>
      </c>
      <c r="D101">
        <v>69463199</v>
      </c>
      <c r="E101" t="s">
        <v>10655</v>
      </c>
      <c r="F101" t="s">
        <v>10214</v>
      </c>
      <c r="G101" s="77" t="s">
        <v>261</v>
      </c>
      <c r="H101" t="s">
        <v>10656</v>
      </c>
      <c r="I101" t="s">
        <v>10657</v>
      </c>
      <c r="J101" t="s">
        <v>10658</v>
      </c>
      <c r="K101" t="s">
        <v>10659</v>
      </c>
      <c r="L101" t="s">
        <v>10660</v>
      </c>
      <c r="M101" t="s">
        <v>10661</v>
      </c>
      <c r="N101" t="s">
        <v>10662</v>
      </c>
      <c r="O101" t="s">
        <v>10663</v>
      </c>
      <c r="P101" t="s">
        <v>10664</v>
      </c>
      <c r="Q101" t="s">
        <v>10665</v>
      </c>
      <c r="R101" s="77" t="s">
        <v>10666</v>
      </c>
      <c r="S101">
        <v>299</v>
      </c>
      <c r="T101" t="s">
        <v>520</v>
      </c>
      <c r="U101" t="s">
        <v>256</v>
      </c>
      <c r="V101">
        <v>225</v>
      </c>
      <c r="W101" s="77" t="s">
        <v>109</v>
      </c>
      <c r="X101" s="79">
        <v>105</v>
      </c>
      <c r="Y101" s="106" t="s">
        <v>118</v>
      </c>
      <c r="Z101" s="49" t="s">
        <v>118</v>
      </c>
      <c r="AA101" s="200" t="s">
        <v>118</v>
      </c>
      <c r="AB101" s="77" t="s">
        <v>118</v>
      </c>
      <c r="AC101" t="s">
        <v>118</v>
      </c>
      <c r="AD101" t="s">
        <v>118</v>
      </c>
      <c r="AE101" t="s">
        <v>118</v>
      </c>
      <c r="AF101" s="77" t="s">
        <v>118</v>
      </c>
    </row>
    <row r="102" spans="1:32">
      <c r="A102">
        <v>113</v>
      </c>
      <c r="B102" t="s">
        <v>182</v>
      </c>
      <c r="C102">
        <v>20897129</v>
      </c>
      <c r="D102">
        <v>20897130</v>
      </c>
      <c r="E102" t="s">
        <v>10667</v>
      </c>
      <c r="F102" t="s">
        <v>243</v>
      </c>
      <c r="G102" s="77" t="s">
        <v>9754</v>
      </c>
      <c r="H102" t="s">
        <v>10668</v>
      </c>
      <c r="I102" t="s">
        <v>10669</v>
      </c>
      <c r="J102" t="s">
        <v>10670</v>
      </c>
      <c r="K102" t="s">
        <v>10671</v>
      </c>
      <c r="L102" t="s">
        <v>10672</v>
      </c>
      <c r="M102" t="s">
        <v>10673</v>
      </c>
      <c r="N102" t="s">
        <v>10674</v>
      </c>
      <c r="O102" t="s">
        <v>10675</v>
      </c>
      <c r="P102" t="s">
        <v>10676</v>
      </c>
      <c r="Q102" t="s">
        <v>10677</v>
      </c>
      <c r="R102" s="77" t="s">
        <v>10678</v>
      </c>
      <c r="S102">
        <v>296</v>
      </c>
      <c r="T102" t="s">
        <v>520</v>
      </c>
      <c r="U102" t="s">
        <v>256</v>
      </c>
      <c r="V102">
        <v>319</v>
      </c>
      <c r="W102" s="77" t="s">
        <v>109</v>
      </c>
      <c r="X102" s="79">
        <v>81</v>
      </c>
      <c r="Y102" s="106" t="s">
        <v>118</v>
      </c>
      <c r="Z102" s="49" t="s">
        <v>118</v>
      </c>
      <c r="AA102" s="200" t="s">
        <v>118</v>
      </c>
      <c r="AB102" s="77" t="s">
        <v>118</v>
      </c>
      <c r="AC102" t="s">
        <v>118</v>
      </c>
      <c r="AD102" t="s">
        <v>10679</v>
      </c>
      <c r="AE102" t="s">
        <v>118</v>
      </c>
      <c r="AF102" s="77" t="s">
        <v>10680</v>
      </c>
    </row>
    <row r="103" spans="1:32">
      <c r="A103">
        <v>114</v>
      </c>
      <c r="B103" t="s">
        <v>147</v>
      </c>
      <c r="C103">
        <v>67728069</v>
      </c>
      <c r="D103">
        <v>67728070</v>
      </c>
      <c r="E103" t="s">
        <v>10681</v>
      </c>
      <c r="F103" t="s">
        <v>222</v>
      </c>
      <c r="G103" s="77" t="s">
        <v>9830</v>
      </c>
      <c r="H103" t="s">
        <v>10682</v>
      </c>
      <c r="I103" t="s">
        <v>10683</v>
      </c>
      <c r="J103" t="s">
        <v>10684</v>
      </c>
      <c r="K103" t="s">
        <v>10685</v>
      </c>
      <c r="L103" t="s">
        <v>10686</v>
      </c>
      <c r="M103" t="s">
        <v>10687</v>
      </c>
      <c r="N103" t="s">
        <v>10688</v>
      </c>
      <c r="O103" t="s">
        <v>10689</v>
      </c>
      <c r="P103" t="s">
        <v>10690</v>
      </c>
      <c r="Q103" t="s">
        <v>10691</v>
      </c>
      <c r="R103" s="77" t="s">
        <v>10692</v>
      </c>
      <c r="S103">
        <v>292</v>
      </c>
      <c r="T103" t="s">
        <v>520</v>
      </c>
      <c r="U103" t="s">
        <v>256</v>
      </c>
      <c r="V103">
        <v>17100</v>
      </c>
      <c r="W103" s="77" t="s">
        <v>109</v>
      </c>
      <c r="X103" s="79">
        <v>3</v>
      </c>
      <c r="Y103" s="106" t="s">
        <v>206</v>
      </c>
      <c r="Z103" t="s">
        <v>10693</v>
      </c>
      <c r="AA103" s="77" t="s">
        <v>10694</v>
      </c>
      <c r="AB103" s="77" t="s">
        <v>118</v>
      </c>
      <c r="AC103" t="s">
        <v>118</v>
      </c>
      <c r="AD103" t="s">
        <v>10695</v>
      </c>
      <c r="AE103" t="s">
        <v>118</v>
      </c>
      <c r="AF103" s="77" t="s">
        <v>10696</v>
      </c>
    </row>
    <row r="104" spans="1:32">
      <c r="A104">
        <v>117</v>
      </c>
      <c r="B104" t="s">
        <v>155</v>
      </c>
      <c r="C104">
        <v>66110434</v>
      </c>
      <c r="D104">
        <v>66110436</v>
      </c>
      <c r="E104" t="s">
        <v>10697</v>
      </c>
      <c r="F104" t="s">
        <v>9481</v>
      </c>
      <c r="G104" s="77" t="s">
        <v>223</v>
      </c>
      <c r="H104" t="s">
        <v>10698</v>
      </c>
      <c r="I104" t="s">
        <v>10699</v>
      </c>
      <c r="J104" t="s">
        <v>10700</v>
      </c>
      <c r="K104" t="s">
        <v>10701</v>
      </c>
      <c r="L104" t="s">
        <v>10702</v>
      </c>
      <c r="M104" t="s">
        <v>10703</v>
      </c>
      <c r="N104" t="s">
        <v>10704</v>
      </c>
      <c r="O104" t="s">
        <v>10705</v>
      </c>
      <c r="P104" t="s">
        <v>10706</v>
      </c>
      <c r="Q104" t="s">
        <v>10707</v>
      </c>
      <c r="R104" s="77" t="s">
        <v>10708</v>
      </c>
      <c r="S104">
        <v>269</v>
      </c>
      <c r="T104" t="s">
        <v>68</v>
      </c>
      <c r="U104" t="s">
        <v>256</v>
      </c>
      <c r="V104">
        <v>498</v>
      </c>
      <c r="W104" s="77" t="s">
        <v>109</v>
      </c>
      <c r="X104" s="79">
        <v>14</v>
      </c>
      <c r="Y104" s="106" t="s">
        <v>206</v>
      </c>
      <c r="Z104" t="s">
        <v>10709</v>
      </c>
      <c r="AA104" s="77" t="s">
        <v>10710</v>
      </c>
      <c r="AB104" s="77" t="s">
        <v>118</v>
      </c>
      <c r="AC104" t="s">
        <v>118</v>
      </c>
      <c r="AD104" t="s">
        <v>118</v>
      </c>
      <c r="AE104" t="s">
        <v>118</v>
      </c>
      <c r="AF104" s="77" t="s">
        <v>118</v>
      </c>
    </row>
    <row r="105" spans="1:32">
      <c r="A105">
        <v>118</v>
      </c>
      <c r="B105" t="s">
        <v>648</v>
      </c>
      <c r="C105">
        <v>143664511</v>
      </c>
      <c r="D105">
        <v>143664512</v>
      </c>
      <c r="E105" t="s">
        <v>10711</v>
      </c>
      <c r="F105" t="s">
        <v>243</v>
      </c>
      <c r="G105" s="77" t="s">
        <v>9711</v>
      </c>
      <c r="H105" t="s">
        <v>10712</v>
      </c>
      <c r="I105" t="s">
        <v>10713</v>
      </c>
      <c r="J105" t="s">
        <v>10714</v>
      </c>
      <c r="K105" t="s">
        <v>10715</v>
      </c>
      <c r="L105" t="s">
        <v>9937</v>
      </c>
      <c r="M105" t="s">
        <v>10716</v>
      </c>
      <c r="N105" t="s">
        <v>10717</v>
      </c>
      <c r="O105" t="s">
        <v>10718</v>
      </c>
      <c r="P105" t="s">
        <v>10719</v>
      </c>
      <c r="Q105" t="s">
        <v>10720</v>
      </c>
      <c r="R105" s="77" t="s">
        <v>10721</v>
      </c>
      <c r="S105">
        <v>259</v>
      </c>
      <c r="T105" t="s">
        <v>68</v>
      </c>
      <c r="U105" t="s">
        <v>256</v>
      </c>
      <c r="V105">
        <v>16902</v>
      </c>
      <c r="W105" s="77" t="s">
        <v>109</v>
      </c>
      <c r="X105" s="79">
        <v>42</v>
      </c>
      <c r="Y105" s="106" t="s">
        <v>118</v>
      </c>
      <c r="Z105" s="49" t="s">
        <v>118</v>
      </c>
      <c r="AA105" s="200" t="s">
        <v>118</v>
      </c>
      <c r="AB105" s="77" t="s">
        <v>118</v>
      </c>
      <c r="AC105" t="s">
        <v>118</v>
      </c>
      <c r="AD105" t="s">
        <v>118</v>
      </c>
      <c r="AE105" t="s">
        <v>118</v>
      </c>
      <c r="AF105" s="77" t="s">
        <v>118</v>
      </c>
    </row>
    <row r="106" spans="1:32">
      <c r="A106">
        <v>119</v>
      </c>
      <c r="B106" t="s">
        <v>182</v>
      </c>
      <c r="C106">
        <v>92907911</v>
      </c>
      <c r="D106">
        <v>92907912</v>
      </c>
      <c r="E106" t="s">
        <v>10722</v>
      </c>
      <c r="F106" t="s">
        <v>243</v>
      </c>
      <c r="G106" s="77" t="s">
        <v>9754</v>
      </c>
      <c r="H106" t="s">
        <v>10723</v>
      </c>
      <c r="I106" t="s">
        <v>10724</v>
      </c>
      <c r="J106" t="s">
        <v>10725</v>
      </c>
      <c r="K106" t="s">
        <v>10726</v>
      </c>
      <c r="L106" t="s">
        <v>10727</v>
      </c>
      <c r="M106" t="s">
        <v>10728</v>
      </c>
      <c r="N106" t="s">
        <v>10729</v>
      </c>
      <c r="O106" t="s">
        <v>10454</v>
      </c>
      <c r="P106" t="s">
        <v>10730</v>
      </c>
      <c r="Q106" t="s">
        <v>10731</v>
      </c>
      <c r="R106" s="77" t="s">
        <v>10732</v>
      </c>
      <c r="S106">
        <v>251</v>
      </c>
      <c r="T106" t="s">
        <v>68</v>
      </c>
      <c r="U106" t="s">
        <v>256</v>
      </c>
      <c r="V106">
        <v>7</v>
      </c>
      <c r="W106" s="77" t="s">
        <v>109</v>
      </c>
      <c r="X106" s="79">
        <v>37</v>
      </c>
      <c r="Y106" s="106" t="s">
        <v>118</v>
      </c>
      <c r="Z106" s="49" t="s">
        <v>118</v>
      </c>
      <c r="AA106" s="200" t="s">
        <v>118</v>
      </c>
      <c r="AB106" s="77" t="s">
        <v>118</v>
      </c>
      <c r="AC106" t="s">
        <v>118</v>
      </c>
      <c r="AD106" t="s">
        <v>118</v>
      </c>
      <c r="AE106" t="s">
        <v>118</v>
      </c>
      <c r="AF106" s="77" t="s">
        <v>118</v>
      </c>
    </row>
    <row r="107" spans="1:32">
      <c r="A107">
        <v>120</v>
      </c>
      <c r="B107" t="s">
        <v>116</v>
      </c>
      <c r="C107">
        <v>15543540</v>
      </c>
      <c r="D107">
        <v>15543541</v>
      </c>
      <c r="E107" t="s">
        <v>10733</v>
      </c>
      <c r="F107" t="s">
        <v>243</v>
      </c>
      <c r="G107" s="77" t="s">
        <v>9754</v>
      </c>
      <c r="H107" t="s">
        <v>10734</v>
      </c>
      <c r="I107" t="s">
        <v>10735</v>
      </c>
      <c r="J107" t="s">
        <v>10736</v>
      </c>
      <c r="K107" t="s">
        <v>10737</v>
      </c>
      <c r="L107" t="s">
        <v>10738</v>
      </c>
      <c r="M107" t="s">
        <v>10672</v>
      </c>
      <c r="N107" t="s">
        <v>10739</v>
      </c>
      <c r="O107" t="s">
        <v>10740</v>
      </c>
      <c r="P107" t="s">
        <v>10741</v>
      </c>
      <c r="Q107" t="s">
        <v>10330</v>
      </c>
      <c r="R107" s="77" t="s">
        <v>10742</v>
      </c>
      <c r="S107">
        <v>251</v>
      </c>
      <c r="T107" t="s">
        <v>520</v>
      </c>
      <c r="U107" t="s">
        <v>256</v>
      </c>
      <c r="V107">
        <v>4733</v>
      </c>
      <c r="W107" s="77" t="s">
        <v>109</v>
      </c>
      <c r="X107" s="79">
        <v>11</v>
      </c>
      <c r="Y107" s="106" t="s">
        <v>118</v>
      </c>
      <c r="Z107" s="49" t="s">
        <v>118</v>
      </c>
      <c r="AA107" s="200" t="s">
        <v>118</v>
      </c>
      <c r="AB107" s="77" t="s">
        <v>118</v>
      </c>
      <c r="AC107" t="s">
        <v>118</v>
      </c>
      <c r="AD107" t="s">
        <v>118</v>
      </c>
      <c r="AE107" t="s">
        <v>118</v>
      </c>
      <c r="AF107" s="77" t="s">
        <v>118</v>
      </c>
    </row>
    <row r="108" spans="1:32">
      <c r="A108">
        <v>121</v>
      </c>
      <c r="B108" t="s">
        <v>155</v>
      </c>
      <c r="C108">
        <v>19607719</v>
      </c>
      <c r="D108">
        <v>19607721</v>
      </c>
      <c r="E108" t="s">
        <v>10743</v>
      </c>
      <c r="F108" t="s">
        <v>9612</v>
      </c>
      <c r="G108" s="77" t="s">
        <v>223</v>
      </c>
      <c r="H108" t="s">
        <v>10744</v>
      </c>
      <c r="I108" t="s">
        <v>10745</v>
      </c>
      <c r="J108" t="s">
        <v>10746</v>
      </c>
      <c r="K108" t="s">
        <v>10747</v>
      </c>
      <c r="L108" t="s">
        <v>10748</v>
      </c>
      <c r="M108" t="s">
        <v>10749</v>
      </c>
      <c r="N108" t="s">
        <v>10750</v>
      </c>
      <c r="O108" t="s">
        <v>10751</v>
      </c>
      <c r="P108" t="s">
        <v>10752</v>
      </c>
      <c r="Q108" t="s">
        <v>10753</v>
      </c>
      <c r="R108" s="77" t="s">
        <v>10754</v>
      </c>
      <c r="S108">
        <v>248</v>
      </c>
      <c r="T108" t="s">
        <v>235</v>
      </c>
      <c r="U108" t="s">
        <v>256</v>
      </c>
      <c r="V108">
        <v>70</v>
      </c>
      <c r="W108" s="77" t="s">
        <v>109</v>
      </c>
      <c r="X108" s="79">
        <v>45</v>
      </c>
      <c r="Y108" s="106" t="s">
        <v>118</v>
      </c>
      <c r="Z108" s="49" t="s">
        <v>118</v>
      </c>
      <c r="AA108" s="200" t="s">
        <v>118</v>
      </c>
      <c r="AB108" s="77" t="s">
        <v>118</v>
      </c>
      <c r="AC108" t="s">
        <v>118</v>
      </c>
      <c r="AD108" t="s">
        <v>118</v>
      </c>
      <c r="AE108" t="s">
        <v>118</v>
      </c>
      <c r="AF108" s="77" t="s">
        <v>118</v>
      </c>
    </row>
    <row r="109" spans="1:32">
      <c r="A109">
        <v>124</v>
      </c>
      <c r="B109" t="s">
        <v>147</v>
      </c>
      <c r="C109">
        <v>62069672</v>
      </c>
      <c r="D109">
        <v>62069673</v>
      </c>
      <c r="E109" t="s">
        <v>10755</v>
      </c>
      <c r="F109" t="s">
        <v>261</v>
      </c>
      <c r="G109" s="77" t="s">
        <v>9982</v>
      </c>
      <c r="H109" t="s">
        <v>10756</v>
      </c>
      <c r="I109" t="s">
        <v>10757</v>
      </c>
      <c r="J109" t="s">
        <v>10758</v>
      </c>
      <c r="K109" t="s">
        <v>10759</v>
      </c>
      <c r="L109" t="s">
        <v>10760</v>
      </c>
      <c r="M109" t="s">
        <v>10761</v>
      </c>
      <c r="N109" t="s">
        <v>10762</v>
      </c>
      <c r="O109" t="s">
        <v>10763</v>
      </c>
      <c r="P109" t="s">
        <v>10764</v>
      </c>
      <c r="Q109" t="s">
        <v>10765</v>
      </c>
      <c r="R109" s="77" t="s">
        <v>10766</v>
      </c>
      <c r="S109">
        <v>238</v>
      </c>
      <c r="T109" t="s">
        <v>520</v>
      </c>
      <c r="U109" t="s">
        <v>256</v>
      </c>
      <c r="V109">
        <v>1751</v>
      </c>
      <c r="W109" s="77" t="s">
        <v>109</v>
      </c>
      <c r="X109" s="79">
        <v>71</v>
      </c>
      <c r="Y109" s="106" t="s">
        <v>118</v>
      </c>
      <c r="Z109" s="49" t="s">
        <v>118</v>
      </c>
      <c r="AA109" s="200" t="s">
        <v>118</v>
      </c>
      <c r="AB109" s="77" t="s">
        <v>118</v>
      </c>
      <c r="AC109" t="s">
        <v>118</v>
      </c>
      <c r="AD109" t="s">
        <v>118</v>
      </c>
      <c r="AE109" t="s">
        <v>118</v>
      </c>
      <c r="AF109" s="77" t="s">
        <v>118</v>
      </c>
    </row>
    <row r="110" spans="1:32">
      <c r="A110">
        <v>126</v>
      </c>
      <c r="B110" t="s">
        <v>164</v>
      </c>
      <c r="C110">
        <v>27364902</v>
      </c>
      <c r="D110">
        <v>27364903</v>
      </c>
      <c r="E110" t="s">
        <v>10767</v>
      </c>
      <c r="F110" t="s">
        <v>261</v>
      </c>
      <c r="G110" s="77" t="s">
        <v>9982</v>
      </c>
      <c r="H110" t="s">
        <v>10768</v>
      </c>
      <c r="I110" t="s">
        <v>10769</v>
      </c>
      <c r="J110" t="s">
        <v>10770</v>
      </c>
      <c r="K110" t="s">
        <v>10771</v>
      </c>
      <c r="L110" t="s">
        <v>10772</v>
      </c>
      <c r="M110" t="s">
        <v>10773</v>
      </c>
      <c r="N110" t="s">
        <v>10774</v>
      </c>
      <c r="O110" t="s">
        <v>10775</v>
      </c>
      <c r="P110" t="s">
        <v>10776</v>
      </c>
      <c r="Q110" t="s">
        <v>10777</v>
      </c>
      <c r="R110" s="77" t="s">
        <v>10778</v>
      </c>
      <c r="S110">
        <v>224</v>
      </c>
      <c r="T110" t="s">
        <v>68</v>
      </c>
      <c r="U110" t="s">
        <v>256</v>
      </c>
      <c r="V110">
        <v>1568</v>
      </c>
      <c r="W110" s="77" t="s">
        <v>109</v>
      </c>
      <c r="X110" s="79">
        <v>106</v>
      </c>
      <c r="Y110" s="106" t="s">
        <v>118</v>
      </c>
      <c r="Z110" s="49" t="s">
        <v>118</v>
      </c>
      <c r="AA110" s="200" t="s">
        <v>118</v>
      </c>
      <c r="AB110" s="77" t="s">
        <v>118</v>
      </c>
      <c r="AC110" t="s">
        <v>118</v>
      </c>
      <c r="AD110" t="s">
        <v>10779</v>
      </c>
      <c r="AE110" t="s">
        <v>118</v>
      </c>
      <c r="AF110" s="77" t="s">
        <v>10780</v>
      </c>
    </row>
    <row r="111" spans="1:32">
      <c r="A111">
        <v>128</v>
      </c>
      <c r="B111" t="s">
        <v>766</v>
      </c>
      <c r="C111">
        <v>59807302</v>
      </c>
      <c r="D111">
        <v>59807304</v>
      </c>
      <c r="E111" t="s">
        <v>10781</v>
      </c>
      <c r="F111" t="s">
        <v>9982</v>
      </c>
      <c r="G111" s="77" t="s">
        <v>261</v>
      </c>
      <c r="H111" t="s">
        <v>10782</v>
      </c>
      <c r="I111" t="s">
        <v>10783</v>
      </c>
      <c r="J111" t="s">
        <v>3950</v>
      </c>
      <c r="K111" t="s">
        <v>10784</v>
      </c>
      <c r="L111" t="s">
        <v>10785</v>
      </c>
      <c r="M111" t="s">
        <v>10786</v>
      </c>
      <c r="N111" t="s">
        <v>10787</v>
      </c>
      <c r="O111" t="s">
        <v>10788</v>
      </c>
      <c r="P111" t="s">
        <v>10789</v>
      </c>
      <c r="Q111" t="s">
        <v>10790</v>
      </c>
      <c r="R111" s="77" t="s">
        <v>10791</v>
      </c>
      <c r="S111">
        <v>197</v>
      </c>
      <c r="T111" t="s">
        <v>1838</v>
      </c>
      <c r="U111" t="s">
        <v>256</v>
      </c>
      <c r="V111">
        <v>1744</v>
      </c>
      <c r="W111" s="77" t="s">
        <v>109</v>
      </c>
      <c r="X111" s="79">
        <v>73</v>
      </c>
      <c r="Y111" s="106" t="s">
        <v>118</v>
      </c>
      <c r="Z111" s="49" t="s">
        <v>118</v>
      </c>
      <c r="AA111" s="200" t="s">
        <v>118</v>
      </c>
      <c r="AB111" s="77" t="s">
        <v>118</v>
      </c>
      <c r="AC111" t="s">
        <v>118</v>
      </c>
      <c r="AD111" t="s">
        <v>118</v>
      </c>
      <c r="AE111" t="s">
        <v>118</v>
      </c>
      <c r="AF111" s="77" t="s">
        <v>118</v>
      </c>
    </row>
    <row r="112" spans="1:32">
      <c r="A112">
        <v>130</v>
      </c>
      <c r="B112" t="s">
        <v>143</v>
      </c>
      <c r="C112">
        <v>167773563</v>
      </c>
      <c r="D112">
        <v>167773565</v>
      </c>
      <c r="E112" t="s">
        <v>10792</v>
      </c>
      <c r="F112" t="s">
        <v>9786</v>
      </c>
      <c r="G112" s="77" t="s">
        <v>222</v>
      </c>
      <c r="H112" t="s">
        <v>10793</v>
      </c>
      <c r="I112" t="s">
        <v>10794</v>
      </c>
      <c r="J112" t="s">
        <v>10795</v>
      </c>
      <c r="K112" t="s">
        <v>10796</v>
      </c>
      <c r="L112" t="s">
        <v>10797</v>
      </c>
      <c r="M112" t="s">
        <v>10798</v>
      </c>
      <c r="N112" t="s">
        <v>10799</v>
      </c>
      <c r="O112" t="s">
        <v>10649</v>
      </c>
      <c r="P112" t="s">
        <v>10800</v>
      </c>
      <c r="Q112" t="s">
        <v>10801</v>
      </c>
      <c r="R112" s="77" t="s">
        <v>10802</v>
      </c>
      <c r="S112">
        <v>170</v>
      </c>
      <c r="T112" t="s">
        <v>1838</v>
      </c>
      <c r="U112" t="s">
        <v>256</v>
      </c>
      <c r="V112">
        <v>6</v>
      </c>
      <c r="W112" s="77" t="s">
        <v>109</v>
      </c>
      <c r="X112" s="79">
        <v>21</v>
      </c>
      <c r="Y112" s="106" t="s">
        <v>118</v>
      </c>
      <c r="Z112" s="49" t="s">
        <v>118</v>
      </c>
      <c r="AA112" s="200" t="s">
        <v>118</v>
      </c>
      <c r="AB112" s="77" t="s">
        <v>118</v>
      </c>
      <c r="AC112" t="s">
        <v>118</v>
      </c>
      <c r="AD112" t="s">
        <v>10803</v>
      </c>
      <c r="AE112" t="s">
        <v>118</v>
      </c>
      <c r="AF112" s="77" t="s">
        <v>10804</v>
      </c>
    </row>
    <row r="113" spans="1:32">
      <c r="G113" s="77"/>
      <c r="R113" s="77"/>
      <c r="W113" s="77"/>
      <c r="X113" s="79"/>
      <c r="Y113" s="105"/>
      <c r="AA113" s="77"/>
      <c r="AB113" s="77"/>
      <c r="AF113" s="77"/>
    </row>
    <row r="114" spans="1:32">
      <c r="G114" s="77"/>
      <c r="R114" s="77"/>
      <c r="W114" s="77"/>
      <c r="X114" s="79"/>
      <c r="Y114" s="105"/>
      <c r="AA114" s="77"/>
      <c r="AB114" s="77"/>
      <c r="AF114" s="77"/>
    </row>
    <row r="115" spans="1:32">
      <c r="A115" s="237" t="s">
        <v>10805</v>
      </c>
      <c r="B115" s="237"/>
      <c r="C115" s="237"/>
      <c r="D115" s="237"/>
      <c r="E115" s="237"/>
      <c r="G115" s="77"/>
      <c r="R115" s="77"/>
      <c r="W115" s="77"/>
      <c r="X115" s="79"/>
      <c r="Y115" s="105"/>
      <c r="AA115" s="77"/>
      <c r="AB115" s="77"/>
      <c r="AF115" s="77"/>
    </row>
    <row r="116" spans="1:32" s="79" customFormat="1" ht="16" thickBot="1">
      <c r="A116" s="2" t="s">
        <v>196</v>
      </c>
      <c r="B116" s="2" t="s">
        <v>197</v>
      </c>
      <c r="C116" s="2" t="s">
        <v>198</v>
      </c>
      <c r="D116" s="2" t="s">
        <v>199</v>
      </c>
      <c r="E116" s="2" t="s">
        <v>200</v>
      </c>
      <c r="F116" s="2" t="s">
        <v>201</v>
      </c>
      <c r="G116" s="81" t="s">
        <v>202</v>
      </c>
      <c r="H116" s="7" t="s">
        <v>203</v>
      </c>
      <c r="I116" s="7" t="s">
        <v>203</v>
      </c>
      <c r="J116" s="7" t="s">
        <v>203</v>
      </c>
      <c r="K116" s="7" t="s">
        <v>203</v>
      </c>
      <c r="L116" s="7" t="s">
        <v>203</v>
      </c>
      <c r="M116" s="7" t="s">
        <v>203</v>
      </c>
      <c r="N116" s="7" t="s">
        <v>203</v>
      </c>
      <c r="O116" s="7" t="s">
        <v>203</v>
      </c>
      <c r="P116" s="7" t="s">
        <v>203</v>
      </c>
      <c r="Q116" s="7" t="s">
        <v>203</v>
      </c>
      <c r="R116" s="7" t="s">
        <v>203</v>
      </c>
      <c r="S116" s="82" t="s">
        <v>58</v>
      </c>
      <c r="T116" s="2" t="s">
        <v>204</v>
      </c>
      <c r="U116" s="2" t="s">
        <v>205</v>
      </c>
      <c r="V116" s="84" t="s">
        <v>208</v>
      </c>
      <c r="W116" s="2" t="s">
        <v>211</v>
      </c>
      <c r="X116" s="7" t="s">
        <v>207</v>
      </c>
      <c r="Y116" s="83" t="s">
        <v>195</v>
      </c>
      <c r="Z116" s="2" t="s">
        <v>212</v>
      </c>
      <c r="AA116" s="81" t="s">
        <v>213</v>
      </c>
      <c r="AB116" s="2" t="s">
        <v>214</v>
      </c>
      <c r="AC116" s="2" t="s">
        <v>215</v>
      </c>
      <c r="AD116" s="84" t="s">
        <v>216</v>
      </c>
      <c r="AE116" s="2" t="s">
        <v>217</v>
      </c>
      <c r="AF116" s="2" t="s">
        <v>218</v>
      </c>
    </row>
    <row r="117" spans="1:32">
      <c r="A117">
        <v>9</v>
      </c>
      <c r="B117" t="s">
        <v>766</v>
      </c>
      <c r="C117">
        <v>3573682</v>
      </c>
      <c r="D117">
        <v>3573695</v>
      </c>
      <c r="E117" t="s">
        <v>10806</v>
      </c>
      <c r="F117" t="s">
        <v>10807</v>
      </c>
      <c r="G117" s="77" t="s">
        <v>223</v>
      </c>
      <c r="H117" t="s">
        <v>10808</v>
      </c>
      <c r="I117" t="s">
        <v>10809</v>
      </c>
      <c r="J117" t="s">
        <v>10810</v>
      </c>
      <c r="K117" t="s">
        <v>10811</v>
      </c>
      <c r="L117" t="s">
        <v>10812</v>
      </c>
      <c r="M117" t="s">
        <v>10813</v>
      </c>
      <c r="N117" t="s">
        <v>10814</v>
      </c>
      <c r="O117" t="s">
        <v>10815</v>
      </c>
      <c r="P117" t="s">
        <v>10816</v>
      </c>
      <c r="Q117" t="s">
        <v>10817</v>
      </c>
      <c r="R117" s="77" t="s">
        <v>10818</v>
      </c>
      <c r="S117">
        <v>1836</v>
      </c>
      <c r="T117" t="s">
        <v>1838</v>
      </c>
      <c r="U117" t="s">
        <v>10819</v>
      </c>
      <c r="V117">
        <v>118</v>
      </c>
      <c r="W117" s="77" t="s">
        <v>109</v>
      </c>
      <c r="X117" s="79">
        <v>89</v>
      </c>
      <c r="Y117" s="106" t="s">
        <v>118</v>
      </c>
      <c r="Z117" t="s">
        <v>118</v>
      </c>
      <c r="AA117" s="77" t="s">
        <v>118</v>
      </c>
      <c r="AB117" s="77" t="s">
        <v>118</v>
      </c>
      <c r="AC117" t="s">
        <v>118</v>
      </c>
      <c r="AD117" t="s">
        <v>118</v>
      </c>
      <c r="AE117" t="s">
        <v>118</v>
      </c>
      <c r="AF117" s="77" t="s">
        <v>118</v>
      </c>
    </row>
    <row r="118" spans="1:32">
      <c r="A118">
        <v>33</v>
      </c>
      <c r="B118" t="s">
        <v>220</v>
      </c>
      <c r="C118">
        <v>153829274</v>
      </c>
      <c r="D118">
        <v>153829275</v>
      </c>
      <c r="E118" t="s">
        <v>10820</v>
      </c>
      <c r="F118" t="s">
        <v>261</v>
      </c>
      <c r="G118" s="77" t="s">
        <v>9982</v>
      </c>
      <c r="H118" t="s">
        <v>10821</v>
      </c>
      <c r="I118" t="s">
        <v>10822</v>
      </c>
      <c r="J118" t="s">
        <v>10823</v>
      </c>
      <c r="K118" t="s">
        <v>10824</v>
      </c>
      <c r="L118" t="s">
        <v>10825</v>
      </c>
      <c r="M118" t="s">
        <v>10826</v>
      </c>
      <c r="N118" t="s">
        <v>10827</v>
      </c>
      <c r="O118" t="s">
        <v>10828</v>
      </c>
      <c r="P118" t="s">
        <v>10829</v>
      </c>
      <c r="Q118" t="s">
        <v>10830</v>
      </c>
      <c r="R118" s="77" t="s">
        <v>10831</v>
      </c>
      <c r="S118">
        <v>741</v>
      </c>
      <c r="T118" t="s">
        <v>273</v>
      </c>
      <c r="U118" t="s">
        <v>10819</v>
      </c>
      <c r="V118">
        <v>217</v>
      </c>
      <c r="W118" s="77" t="s">
        <v>109</v>
      </c>
      <c r="X118" s="79">
        <v>16</v>
      </c>
      <c r="Y118" s="106" t="s">
        <v>206</v>
      </c>
      <c r="Z118" t="s">
        <v>5763</v>
      </c>
      <c r="AA118" s="77" t="s">
        <v>5764</v>
      </c>
      <c r="AB118" s="77" t="s">
        <v>118</v>
      </c>
      <c r="AC118" t="s">
        <v>118</v>
      </c>
      <c r="AD118" t="s">
        <v>5765</v>
      </c>
      <c r="AE118" t="s">
        <v>118</v>
      </c>
      <c r="AF118" s="77" t="s">
        <v>5766</v>
      </c>
    </row>
    <row r="119" spans="1:32">
      <c r="A119">
        <v>83</v>
      </c>
      <c r="B119" t="s">
        <v>116</v>
      </c>
      <c r="C119">
        <v>39303559</v>
      </c>
      <c r="D119">
        <v>39303560</v>
      </c>
      <c r="E119" t="s">
        <v>10832</v>
      </c>
      <c r="F119" t="s">
        <v>243</v>
      </c>
      <c r="G119" s="77" t="s">
        <v>10038</v>
      </c>
      <c r="H119" t="s">
        <v>10833</v>
      </c>
      <c r="I119" t="s">
        <v>10834</v>
      </c>
      <c r="J119" t="s">
        <v>10835</v>
      </c>
      <c r="K119" t="s">
        <v>10836</v>
      </c>
      <c r="L119" t="s">
        <v>10837</v>
      </c>
      <c r="M119" t="s">
        <v>10838</v>
      </c>
      <c r="N119" t="s">
        <v>10839</v>
      </c>
      <c r="O119" t="s">
        <v>10840</v>
      </c>
      <c r="P119" t="s">
        <v>10841</v>
      </c>
      <c r="Q119" t="s">
        <v>10842</v>
      </c>
      <c r="R119" s="77" t="s">
        <v>10843</v>
      </c>
      <c r="S119">
        <v>428</v>
      </c>
      <c r="T119" t="s">
        <v>255</v>
      </c>
      <c r="U119" t="s">
        <v>10844</v>
      </c>
      <c r="V119">
        <v>278</v>
      </c>
      <c r="W119" s="77" t="s">
        <v>109</v>
      </c>
      <c r="X119" s="79">
        <v>7</v>
      </c>
      <c r="Y119" s="106" t="s">
        <v>118</v>
      </c>
      <c r="Z119" s="49" t="s">
        <v>118</v>
      </c>
      <c r="AA119" s="200" t="s">
        <v>118</v>
      </c>
      <c r="AB119" s="77" t="s">
        <v>118</v>
      </c>
      <c r="AC119" t="s">
        <v>118</v>
      </c>
      <c r="AD119" t="s">
        <v>10845</v>
      </c>
      <c r="AE119" t="s">
        <v>118</v>
      </c>
      <c r="AF119" s="77" t="s">
        <v>10846</v>
      </c>
    </row>
    <row r="120" spans="1:32">
      <c r="A120">
        <v>116</v>
      </c>
      <c r="B120" t="s">
        <v>116</v>
      </c>
      <c r="C120">
        <v>39354495</v>
      </c>
      <c r="D120">
        <v>39354497</v>
      </c>
      <c r="E120" t="s">
        <v>10847</v>
      </c>
      <c r="F120" t="s">
        <v>9982</v>
      </c>
      <c r="G120" s="77" t="s">
        <v>261</v>
      </c>
      <c r="H120" t="s">
        <v>10848</v>
      </c>
      <c r="I120" t="s">
        <v>10849</v>
      </c>
      <c r="J120" t="s">
        <v>10850</v>
      </c>
      <c r="K120" t="s">
        <v>10851</v>
      </c>
      <c r="L120" t="s">
        <v>10852</v>
      </c>
      <c r="M120" t="s">
        <v>2194</v>
      </c>
      <c r="N120" t="s">
        <v>2829</v>
      </c>
      <c r="O120" t="s">
        <v>8424</v>
      </c>
      <c r="P120" t="s">
        <v>10853</v>
      </c>
      <c r="Q120" t="s">
        <v>5936</v>
      </c>
      <c r="R120" s="77" t="s">
        <v>9095</v>
      </c>
      <c r="S120">
        <v>273</v>
      </c>
      <c r="T120" t="s">
        <v>235</v>
      </c>
      <c r="U120" t="s">
        <v>10819</v>
      </c>
      <c r="V120">
        <v>9145</v>
      </c>
      <c r="W120" s="77" t="s">
        <v>109</v>
      </c>
      <c r="X120" s="79">
        <v>4</v>
      </c>
      <c r="Y120" s="106" t="s">
        <v>118</v>
      </c>
      <c r="Z120" s="49" t="s">
        <v>118</v>
      </c>
      <c r="AA120" s="200" t="s">
        <v>118</v>
      </c>
      <c r="AB120" s="77" t="s">
        <v>118</v>
      </c>
      <c r="AC120" t="s">
        <v>118</v>
      </c>
      <c r="AD120" t="s">
        <v>118</v>
      </c>
      <c r="AE120" t="s">
        <v>118</v>
      </c>
      <c r="AF120" s="77" t="s">
        <v>118</v>
      </c>
    </row>
    <row r="121" spans="1:32">
      <c r="A121">
        <v>127</v>
      </c>
      <c r="B121" t="s">
        <v>151</v>
      </c>
      <c r="C121">
        <v>117037403</v>
      </c>
      <c r="D121">
        <v>117037404</v>
      </c>
      <c r="E121" t="s">
        <v>10854</v>
      </c>
      <c r="F121" t="s">
        <v>222</v>
      </c>
      <c r="G121" s="77" t="s">
        <v>9627</v>
      </c>
      <c r="H121" t="s">
        <v>10855</v>
      </c>
      <c r="I121" t="s">
        <v>10856</v>
      </c>
      <c r="J121" t="s">
        <v>10857</v>
      </c>
      <c r="K121" t="s">
        <v>10858</v>
      </c>
      <c r="L121" t="s">
        <v>10859</v>
      </c>
      <c r="M121" t="s">
        <v>10860</v>
      </c>
      <c r="N121" t="s">
        <v>10861</v>
      </c>
      <c r="O121" t="s">
        <v>10862</v>
      </c>
      <c r="P121" t="s">
        <v>10863</v>
      </c>
      <c r="Q121" t="s">
        <v>5534</v>
      </c>
      <c r="R121" s="77" t="s">
        <v>10864</v>
      </c>
      <c r="S121">
        <v>204</v>
      </c>
      <c r="T121" t="s">
        <v>520</v>
      </c>
      <c r="U121" t="s">
        <v>10819</v>
      </c>
      <c r="V121">
        <v>254</v>
      </c>
      <c r="W121" s="77" t="s">
        <v>109</v>
      </c>
      <c r="X121" s="79">
        <v>53</v>
      </c>
      <c r="Y121" s="106" t="s">
        <v>118</v>
      </c>
      <c r="Z121" s="49" t="s">
        <v>118</v>
      </c>
      <c r="AA121" s="200" t="s">
        <v>118</v>
      </c>
      <c r="AB121" s="77" t="s">
        <v>118</v>
      </c>
      <c r="AC121" t="s">
        <v>118</v>
      </c>
      <c r="AD121" t="s">
        <v>118</v>
      </c>
      <c r="AE121" t="s">
        <v>118</v>
      </c>
      <c r="AF121" s="77" t="s">
        <v>8222</v>
      </c>
    </row>
  </sheetData>
  <sortState ref="A2:AM105">
    <sortCondition ref="A2:A105"/>
  </sortState>
  <mergeCells count="3">
    <mergeCell ref="A115:E115"/>
    <mergeCell ref="A6:E6"/>
    <mergeCell ref="B2:G3"/>
  </mergeCells>
  <conditionalFormatting sqref="T8">
    <cfRule type="cellIs" dxfId="3" priority="10" operator="equal">
      <formula>"C1:"</formula>
    </cfRule>
  </conditionalFormatting>
  <conditionalFormatting sqref="T116">
    <cfRule type="cellIs" dxfId="2" priority="7" operator="equal">
      <formula>"C1:"</formula>
    </cfRule>
  </conditionalFormatting>
  <conditionalFormatting sqref="T7">
    <cfRule type="cellIs" dxfId="1" priority="4" operator="equal">
      <formula>"C1:"</formula>
    </cfRule>
  </conditionalFormatting>
  <conditionalFormatting sqref="T6">
    <cfRule type="cellIs" dxfId="0" priority="1" operator="equal">
      <formula>"C1:"</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32"/>
  <sheetViews>
    <sheetView workbookViewId="0">
      <selection activeCell="U3" sqref="U3"/>
    </sheetView>
  </sheetViews>
  <sheetFormatPr baseColWidth="10" defaultRowHeight="15" x14ac:dyDescent="0"/>
  <cols>
    <col min="2" max="2" width="4.6640625" bestFit="1" customWidth="1"/>
    <col min="3" max="3" width="8.83203125" bestFit="1" customWidth="1"/>
    <col min="4" max="4" width="7.83203125" bestFit="1" customWidth="1"/>
    <col min="5" max="6" width="11.33203125" bestFit="1" customWidth="1"/>
    <col min="7" max="7" width="7.83203125" customWidth="1"/>
    <col min="8" max="9" width="11.33203125" bestFit="1" customWidth="1"/>
    <col min="10" max="10" width="9.1640625" bestFit="1" customWidth="1"/>
    <col min="11" max="11" width="7.83203125" customWidth="1"/>
    <col min="12" max="13" width="7.6640625" customWidth="1"/>
    <col min="14" max="14" width="12.83203125" bestFit="1" customWidth="1"/>
    <col min="15" max="15" width="20" bestFit="1" customWidth="1"/>
    <col min="16" max="16" width="14" customWidth="1"/>
    <col min="17" max="17" width="15.1640625" customWidth="1"/>
    <col min="18" max="18" width="9.6640625" bestFit="1" customWidth="1"/>
    <col min="19" max="19" width="17.5" customWidth="1"/>
    <col min="20" max="20" width="15.6640625" customWidth="1"/>
    <col min="21" max="21" width="14.5" customWidth="1"/>
    <col min="22" max="22" width="8.33203125" customWidth="1"/>
    <col min="23" max="23" width="33.5" style="59" customWidth="1"/>
    <col min="24" max="24" width="6.6640625" style="60" bestFit="1" customWidth="1"/>
    <col min="25" max="25" width="32" style="59" customWidth="1"/>
    <col min="26" max="26" width="6.6640625" style="1" bestFit="1" customWidth="1"/>
    <col min="27" max="27" width="10.83203125" bestFit="1" customWidth="1"/>
    <col min="28" max="28" width="12.83203125" bestFit="1" customWidth="1"/>
    <col min="29" max="29" width="20.83203125" bestFit="1" customWidth="1"/>
    <col min="30" max="30" width="16" bestFit="1" customWidth="1"/>
    <col min="31" max="31" width="18" bestFit="1" customWidth="1"/>
  </cols>
  <sheetData>
    <row r="2" spans="2:31" ht="15" customHeight="1">
      <c r="B2" s="228" t="s">
        <v>11868</v>
      </c>
      <c r="C2" s="228"/>
      <c r="D2" s="228"/>
      <c r="E2" s="228"/>
      <c r="F2" s="228"/>
      <c r="G2" s="228"/>
      <c r="H2" s="228"/>
      <c r="I2" s="228"/>
      <c r="J2" s="228"/>
      <c r="K2" s="228"/>
      <c r="L2" s="228"/>
      <c r="M2" s="228"/>
      <c r="N2" s="228"/>
    </row>
    <row r="3" spans="2:31">
      <c r="B3" s="228"/>
      <c r="C3" s="228"/>
      <c r="D3" s="228"/>
      <c r="E3" s="228"/>
      <c r="F3" s="228"/>
      <c r="G3" s="228"/>
      <c r="H3" s="228"/>
      <c r="I3" s="228"/>
      <c r="J3" s="228"/>
      <c r="K3" s="228"/>
      <c r="L3" s="228"/>
      <c r="M3" s="228"/>
      <c r="N3" s="228"/>
    </row>
    <row r="4" spans="2:31">
      <c r="B4" s="228"/>
      <c r="C4" s="228"/>
      <c r="D4" s="228"/>
      <c r="E4" s="228"/>
      <c r="F4" s="228"/>
      <c r="G4" s="228"/>
      <c r="H4" s="228"/>
      <c r="I4" s="228"/>
      <c r="J4" s="228"/>
      <c r="K4" s="228"/>
      <c r="L4" s="228"/>
      <c r="M4" s="228"/>
      <c r="N4" s="228"/>
    </row>
    <row r="5" spans="2:31">
      <c r="B5" s="228"/>
      <c r="C5" s="228"/>
      <c r="D5" s="228"/>
      <c r="E5" s="228"/>
      <c r="F5" s="228"/>
      <c r="G5" s="228"/>
      <c r="H5" s="228"/>
      <c r="I5" s="228"/>
      <c r="J5" s="228"/>
      <c r="K5" s="228"/>
      <c r="L5" s="228"/>
      <c r="M5" s="228"/>
      <c r="N5" s="228"/>
    </row>
    <row r="6" spans="2:31">
      <c r="B6" s="228"/>
      <c r="C6" s="228"/>
      <c r="D6" s="228"/>
      <c r="E6" s="228"/>
      <c r="F6" s="228"/>
      <c r="G6" s="228"/>
      <c r="H6" s="228"/>
      <c r="I6" s="228"/>
      <c r="J6" s="228"/>
      <c r="K6" s="228"/>
      <c r="L6" s="228"/>
      <c r="M6" s="228"/>
      <c r="N6" s="228"/>
    </row>
    <row r="7" spans="2:31">
      <c r="B7" s="228"/>
      <c r="C7" s="228"/>
      <c r="D7" s="228"/>
      <c r="E7" s="228"/>
      <c r="F7" s="228"/>
      <c r="G7" s="228"/>
      <c r="H7" s="228"/>
      <c r="I7" s="228"/>
      <c r="J7" s="228"/>
      <c r="K7" s="228"/>
      <c r="L7" s="228"/>
      <c r="M7" s="228"/>
      <c r="N7" s="228"/>
    </row>
    <row r="8" spans="2:31">
      <c r="B8" s="228"/>
      <c r="C8" s="228"/>
      <c r="D8" s="228"/>
      <c r="E8" s="228"/>
      <c r="F8" s="228"/>
      <c r="G8" s="228"/>
      <c r="H8" s="228"/>
      <c r="I8" s="228"/>
      <c r="J8" s="228"/>
      <c r="K8" s="228"/>
      <c r="L8" s="228"/>
      <c r="M8" s="228"/>
      <c r="N8" s="228"/>
    </row>
    <row r="9" spans="2:31">
      <c r="B9" s="215"/>
      <c r="C9" s="215"/>
      <c r="D9" s="215"/>
      <c r="E9" s="215"/>
      <c r="F9" s="215"/>
      <c r="G9" s="215"/>
      <c r="H9" s="215"/>
      <c r="I9" s="215"/>
      <c r="J9" s="215"/>
      <c r="K9" s="215"/>
      <c r="L9" s="215"/>
      <c r="M9" s="215"/>
      <c r="N9" s="215"/>
    </row>
    <row r="11" spans="2:31">
      <c r="B11" s="5"/>
      <c r="C11" s="5"/>
      <c r="D11" s="239" t="s">
        <v>11865</v>
      </c>
      <c r="E11" s="239"/>
      <c r="F11" s="239"/>
      <c r="G11" s="239" t="s">
        <v>11864</v>
      </c>
      <c r="H11" s="239"/>
      <c r="I11" s="239"/>
      <c r="O11" s="5" t="s">
        <v>186</v>
      </c>
      <c r="S11" s="5" t="s">
        <v>79</v>
      </c>
      <c r="T11" s="37" t="s">
        <v>80</v>
      </c>
      <c r="U11" s="37" t="s">
        <v>81</v>
      </c>
      <c r="V11" s="37"/>
      <c r="W11" s="238" t="s">
        <v>82</v>
      </c>
      <c r="X11" s="238"/>
      <c r="Y11" s="238" t="s">
        <v>83</v>
      </c>
      <c r="Z11" s="238"/>
    </row>
    <row r="12" spans="2:31" ht="16" thickBot="1">
      <c r="B12" s="38" t="s">
        <v>59</v>
      </c>
      <c r="C12" s="38" t="s">
        <v>84</v>
      </c>
      <c r="D12" s="39" t="s">
        <v>85</v>
      </c>
      <c r="E12" s="39" t="s">
        <v>86</v>
      </c>
      <c r="F12" s="39" t="s">
        <v>87</v>
      </c>
      <c r="G12" s="39" t="s">
        <v>88</v>
      </c>
      <c r="H12" s="39" t="s">
        <v>89</v>
      </c>
      <c r="I12" s="39" t="s">
        <v>90</v>
      </c>
      <c r="J12" s="40" t="s">
        <v>91</v>
      </c>
      <c r="K12" s="39" t="s">
        <v>92</v>
      </c>
      <c r="L12" s="39" t="s">
        <v>93</v>
      </c>
      <c r="M12" s="39" t="s">
        <v>94</v>
      </c>
      <c r="N12" s="39" t="s">
        <v>57</v>
      </c>
      <c r="O12" s="39" t="s">
        <v>187</v>
      </c>
      <c r="P12" s="39" t="s">
        <v>95</v>
      </c>
      <c r="Q12" s="39" t="s">
        <v>96</v>
      </c>
      <c r="R12" s="41" t="s">
        <v>97</v>
      </c>
      <c r="S12" s="42" t="s">
        <v>98</v>
      </c>
      <c r="T12" s="41" t="s">
        <v>99</v>
      </c>
      <c r="U12" s="41" t="s">
        <v>100</v>
      </c>
      <c r="V12" s="42" t="s">
        <v>101</v>
      </c>
      <c r="W12" s="42" t="s">
        <v>102</v>
      </c>
      <c r="X12" s="42" t="s">
        <v>103</v>
      </c>
      <c r="Y12" s="42" t="s">
        <v>102</v>
      </c>
      <c r="Z12" s="42" t="s">
        <v>103</v>
      </c>
      <c r="AA12" s="39" t="s">
        <v>104</v>
      </c>
      <c r="AB12" s="43" t="s">
        <v>105</v>
      </c>
    </row>
    <row r="13" spans="2:31">
      <c r="B13" s="44" t="s">
        <v>2</v>
      </c>
      <c r="C13" s="44" t="s">
        <v>106</v>
      </c>
      <c r="D13" s="44" t="s">
        <v>73</v>
      </c>
      <c r="E13" s="89">
        <v>112357974</v>
      </c>
      <c r="F13" s="89">
        <v>112358787</v>
      </c>
      <c r="G13" s="44" t="s">
        <v>73</v>
      </c>
      <c r="H13" s="89">
        <v>113726362</v>
      </c>
      <c r="I13" s="89">
        <v>113727170</v>
      </c>
      <c r="J13" s="45">
        <v>9595</v>
      </c>
      <c r="K13" s="44">
        <v>77</v>
      </c>
      <c r="L13" s="111" t="s">
        <v>107</v>
      </c>
      <c r="M13" s="111" t="s">
        <v>107</v>
      </c>
      <c r="N13" s="44" t="s">
        <v>108</v>
      </c>
      <c r="O13" s="44" t="s">
        <v>10865</v>
      </c>
      <c r="P13" s="44">
        <v>112358352</v>
      </c>
      <c r="Q13" s="44">
        <v>113726863</v>
      </c>
      <c r="R13" s="44">
        <f>Q13-P13-S13</f>
        <v>1368495</v>
      </c>
      <c r="S13" s="46">
        <f>Q13-Q14-1</f>
        <v>16</v>
      </c>
      <c r="T13" s="44">
        <v>1</v>
      </c>
      <c r="U13" s="44">
        <v>0</v>
      </c>
      <c r="V13" s="44" t="s">
        <v>109</v>
      </c>
      <c r="W13" s="44" t="s">
        <v>110</v>
      </c>
      <c r="X13" s="47" t="s">
        <v>107</v>
      </c>
      <c r="Y13" s="44" t="s">
        <v>111</v>
      </c>
      <c r="Z13" s="47" t="s">
        <v>107</v>
      </c>
      <c r="AA13" s="44" t="s">
        <v>61</v>
      </c>
      <c r="AB13" s="34" t="s">
        <v>112</v>
      </c>
      <c r="AC13" s="34"/>
      <c r="AD13" s="34"/>
      <c r="AE13" s="34"/>
    </row>
    <row r="14" spans="2:31">
      <c r="B14" s="44" t="s">
        <v>2</v>
      </c>
      <c r="C14" s="44" t="s">
        <v>106</v>
      </c>
      <c r="D14" s="44" t="s">
        <v>73</v>
      </c>
      <c r="E14" s="89">
        <v>112354305</v>
      </c>
      <c r="F14" s="89">
        <v>112355018</v>
      </c>
      <c r="G14" s="44" t="s">
        <v>73</v>
      </c>
      <c r="H14" s="89">
        <v>113726521</v>
      </c>
      <c r="I14" s="89">
        <v>113727348</v>
      </c>
      <c r="J14" s="45">
        <v>9594</v>
      </c>
      <c r="K14" s="44">
        <v>73</v>
      </c>
      <c r="L14" s="111" t="s">
        <v>113</v>
      </c>
      <c r="M14" s="111" t="s">
        <v>113</v>
      </c>
      <c r="N14" s="44" t="s">
        <v>108</v>
      </c>
      <c r="O14" s="44" t="s">
        <v>188</v>
      </c>
      <c r="P14" s="44">
        <v>112354604</v>
      </c>
      <c r="Q14" s="44">
        <v>113726846</v>
      </c>
      <c r="R14" s="44">
        <f>Q14-P14-S14</f>
        <v>1368495</v>
      </c>
      <c r="S14" s="48">
        <f>P13-P14-1</f>
        <v>3747</v>
      </c>
      <c r="T14" s="44">
        <v>0</v>
      </c>
      <c r="U14" s="44">
        <v>7</v>
      </c>
      <c r="V14" s="44" t="s">
        <v>109</v>
      </c>
      <c r="W14" s="44" t="str">
        <f>UPPER("ccgttagcttctgagccatc")</f>
        <v>CCGTTAGCTTCTGAGCCATC</v>
      </c>
      <c r="X14" s="47" t="s">
        <v>113</v>
      </c>
      <c r="Y14" s="44" t="s">
        <v>114</v>
      </c>
      <c r="Z14" s="47" t="s">
        <v>113</v>
      </c>
      <c r="AA14" s="44" t="s">
        <v>61</v>
      </c>
      <c r="AB14" s="34" t="s">
        <v>112</v>
      </c>
      <c r="AC14" s="34"/>
      <c r="AD14" s="34"/>
      <c r="AE14" s="34"/>
    </row>
    <row r="15" spans="2:31">
      <c r="B15" s="49" t="s">
        <v>2</v>
      </c>
      <c r="C15" s="49" t="s">
        <v>115</v>
      </c>
      <c r="D15" s="49" t="s">
        <v>116</v>
      </c>
      <c r="E15" s="90">
        <v>103677648</v>
      </c>
      <c r="F15" s="90">
        <v>103678364</v>
      </c>
      <c r="G15" s="49" t="s">
        <v>116</v>
      </c>
      <c r="H15" s="90">
        <v>103679542</v>
      </c>
      <c r="I15" s="90">
        <v>103680358</v>
      </c>
      <c r="J15" s="50">
        <v>44940</v>
      </c>
      <c r="K15" s="49">
        <v>72</v>
      </c>
      <c r="L15" s="58" t="s">
        <v>113</v>
      </c>
      <c r="M15" s="58" t="s">
        <v>107</v>
      </c>
      <c r="N15" s="49" t="s">
        <v>117</v>
      </c>
      <c r="O15" s="49" t="s">
        <v>188</v>
      </c>
      <c r="P15" s="49">
        <v>103677960</v>
      </c>
      <c r="Q15" s="49">
        <v>103680043</v>
      </c>
      <c r="R15" s="49">
        <f>Q15-P15-1+T15</f>
        <v>2085</v>
      </c>
      <c r="S15" s="51" t="s">
        <v>118</v>
      </c>
      <c r="T15" s="49">
        <v>3</v>
      </c>
      <c r="U15" s="49">
        <v>0</v>
      </c>
      <c r="V15" s="49" t="s">
        <v>109</v>
      </c>
      <c r="W15" t="s">
        <v>119</v>
      </c>
      <c r="X15" s="52" t="s">
        <v>113</v>
      </c>
      <c r="Y15" t="s">
        <v>120</v>
      </c>
      <c r="Z15" s="52" t="s">
        <v>107</v>
      </c>
      <c r="AA15" s="49" t="s">
        <v>109</v>
      </c>
      <c r="AB15" s="34" t="s">
        <v>121</v>
      </c>
      <c r="AC15" s="34"/>
      <c r="AD15" s="34"/>
      <c r="AE15" s="34"/>
    </row>
    <row r="16" spans="2:31">
      <c r="B16" s="44" t="s">
        <v>2</v>
      </c>
      <c r="C16" s="44" t="s">
        <v>106</v>
      </c>
      <c r="D16" s="44" t="s">
        <v>73</v>
      </c>
      <c r="E16" s="89">
        <v>107937515</v>
      </c>
      <c r="F16" s="89">
        <v>107938209</v>
      </c>
      <c r="G16" s="44" t="s">
        <v>73</v>
      </c>
      <c r="H16" s="89">
        <v>118337098</v>
      </c>
      <c r="I16" s="89">
        <v>118337949</v>
      </c>
      <c r="J16" s="45">
        <v>9774</v>
      </c>
      <c r="K16" s="44">
        <v>62</v>
      </c>
      <c r="L16" s="111" t="s">
        <v>113</v>
      </c>
      <c r="M16" s="111" t="s">
        <v>107</v>
      </c>
      <c r="N16" s="44" t="s">
        <v>122</v>
      </c>
      <c r="O16" s="44" t="s">
        <v>10865</v>
      </c>
      <c r="P16" s="44">
        <v>107937795</v>
      </c>
      <c r="Q16" s="44">
        <v>118337599</v>
      </c>
      <c r="R16" s="45">
        <f>Q16-Q17-1</f>
        <v>10</v>
      </c>
      <c r="S16" s="48">
        <f>Q18-P16-1</f>
        <v>78</v>
      </c>
      <c r="T16" s="44">
        <v>1</v>
      </c>
      <c r="U16" s="44">
        <v>0</v>
      </c>
      <c r="V16" s="44" t="s">
        <v>109</v>
      </c>
      <c r="W16" s="44" t="s">
        <v>123</v>
      </c>
      <c r="X16" s="47" t="s">
        <v>113</v>
      </c>
      <c r="Y16" s="44" t="s">
        <v>124</v>
      </c>
      <c r="Z16" s="47" t="s">
        <v>107</v>
      </c>
      <c r="AA16" s="44" t="s">
        <v>61</v>
      </c>
      <c r="AB16" s="34" t="s">
        <v>125</v>
      </c>
      <c r="AC16" s="34"/>
      <c r="AD16" s="34"/>
      <c r="AE16" s="34"/>
    </row>
    <row r="17" spans="2:31">
      <c r="B17" s="44" t="s">
        <v>2</v>
      </c>
      <c r="C17" s="44" t="s">
        <v>106</v>
      </c>
      <c r="D17" s="44" t="s">
        <v>73</v>
      </c>
      <c r="E17" s="89">
        <v>107930138</v>
      </c>
      <c r="F17" s="89">
        <v>107930926</v>
      </c>
      <c r="G17" s="44" t="s">
        <v>73</v>
      </c>
      <c r="H17" s="89">
        <v>118337274</v>
      </c>
      <c r="I17" s="89">
        <v>118338090</v>
      </c>
      <c r="J17" s="45">
        <v>9773</v>
      </c>
      <c r="K17" s="44">
        <v>59</v>
      </c>
      <c r="L17" s="111" t="s">
        <v>107</v>
      </c>
      <c r="M17" s="111" t="s">
        <v>113</v>
      </c>
      <c r="N17" s="44" t="s">
        <v>126</v>
      </c>
      <c r="O17" s="44" t="s">
        <v>10865</v>
      </c>
      <c r="P17" s="44">
        <v>107930499</v>
      </c>
      <c r="Q17" s="44">
        <v>118337588</v>
      </c>
      <c r="R17" s="45">
        <f>P16-P17+1</f>
        <v>7297</v>
      </c>
      <c r="S17" s="48">
        <f>P17-P18-1</f>
        <v>41</v>
      </c>
      <c r="T17" s="44">
        <v>0</v>
      </c>
      <c r="U17" s="44">
        <v>0</v>
      </c>
      <c r="V17" s="44" t="s">
        <v>109</v>
      </c>
      <c r="W17" s="44" t="s">
        <v>127</v>
      </c>
      <c r="X17" s="47" t="s">
        <v>113</v>
      </c>
      <c r="Y17" s="44" t="s">
        <v>128</v>
      </c>
      <c r="Z17" s="47" t="s">
        <v>107</v>
      </c>
      <c r="AA17" s="44" t="s">
        <v>61</v>
      </c>
      <c r="AB17" s="34" t="s">
        <v>125</v>
      </c>
      <c r="AC17" s="34"/>
      <c r="AD17" s="34"/>
      <c r="AE17" s="34"/>
    </row>
    <row r="18" spans="2:31">
      <c r="B18" s="44" t="s">
        <v>2</v>
      </c>
      <c r="C18" s="44" t="s">
        <v>106</v>
      </c>
      <c r="D18" s="44" t="s">
        <v>73</v>
      </c>
      <c r="E18" s="89">
        <v>107930183</v>
      </c>
      <c r="F18" s="89">
        <v>107930880</v>
      </c>
      <c r="G18" s="44" t="s">
        <v>73</v>
      </c>
      <c r="H18" s="89">
        <v>107937378</v>
      </c>
      <c r="I18" s="89">
        <v>107938199</v>
      </c>
      <c r="J18" s="45">
        <v>8414</v>
      </c>
      <c r="K18" s="44">
        <v>50</v>
      </c>
      <c r="L18" s="111" t="s">
        <v>113</v>
      </c>
      <c r="M18" s="111" t="s">
        <v>107</v>
      </c>
      <c r="N18" s="44" t="s">
        <v>117</v>
      </c>
      <c r="O18" s="44" t="s">
        <v>188</v>
      </c>
      <c r="P18" s="44">
        <v>107930457</v>
      </c>
      <c r="Q18" s="44">
        <v>107937874</v>
      </c>
      <c r="R18" s="44">
        <f>Q18-P18-1+T18</f>
        <v>7417</v>
      </c>
      <c r="S18" s="46" t="s">
        <v>118</v>
      </c>
      <c r="T18" s="44">
        <v>1</v>
      </c>
      <c r="U18" s="44">
        <v>0</v>
      </c>
      <c r="V18" s="44" t="s">
        <v>109</v>
      </c>
      <c r="W18" s="44" t="s">
        <v>129</v>
      </c>
      <c r="X18" s="47" t="s">
        <v>113</v>
      </c>
      <c r="Y18" s="44" t="s">
        <v>130</v>
      </c>
      <c r="Z18" s="47" t="s">
        <v>107</v>
      </c>
      <c r="AA18" s="44" t="s">
        <v>61</v>
      </c>
      <c r="AB18" s="34" t="s">
        <v>118</v>
      </c>
      <c r="AC18" s="34"/>
      <c r="AD18" s="34"/>
      <c r="AE18" s="34"/>
    </row>
    <row r="19" spans="2:31" s="34" customFormat="1">
      <c r="B19" s="53" t="s">
        <v>7</v>
      </c>
      <c r="C19" s="53" t="s">
        <v>131</v>
      </c>
      <c r="D19" s="53" t="s">
        <v>74</v>
      </c>
      <c r="E19" s="91">
        <v>34570281</v>
      </c>
      <c r="F19" s="91">
        <v>34571005</v>
      </c>
      <c r="G19" s="53" t="s">
        <v>74</v>
      </c>
      <c r="H19" s="91">
        <v>34571772</v>
      </c>
      <c r="I19" s="91">
        <v>34572607</v>
      </c>
      <c r="J19" s="54">
        <v>91913</v>
      </c>
      <c r="K19" s="53">
        <v>37</v>
      </c>
      <c r="L19" s="57" t="s">
        <v>113</v>
      </c>
      <c r="M19" s="57" t="s">
        <v>107</v>
      </c>
      <c r="N19" s="53" t="s">
        <v>117</v>
      </c>
      <c r="O19" s="53" t="s">
        <v>191</v>
      </c>
      <c r="P19" s="53">
        <v>34570591</v>
      </c>
      <c r="Q19" s="53">
        <v>34572267</v>
      </c>
      <c r="R19" s="53">
        <f>Q19-P19-1+T19-U19</f>
        <v>1679</v>
      </c>
      <c r="S19" s="55" t="s">
        <v>118</v>
      </c>
      <c r="T19" s="53">
        <v>4</v>
      </c>
      <c r="U19" s="53">
        <v>0</v>
      </c>
      <c r="V19" s="53" t="s">
        <v>109</v>
      </c>
      <c r="W19" s="56" t="s">
        <v>132</v>
      </c>
      <c r="X19" s="57" t="s">
        <v>113</v>
      </c>
      <c r="Y19" s="53" t="s">
        <v>133</v>
      </c>
      <c r="Z19" s="57" t="s">
        <v>107</v>
      </c>
      <c r="AA19" s="53" t="s">
        <v>109</v>
      </c>
      <c r="AB19" s="34" t="s">
        <v>134</v>
      </c>
    </row>
    <row r="20" spans="2:31" s="34" customFormat="1">
      <c r="B20" s="53" t="s">
        <v>7</v>
      </c>
      <c r="C20" s="53" t="s">
        <v>131</v>
      </c>
      <c r="D20" s="53" t="s">
        <v>74</v>
      </c>
      <c r="E20" s="91">
        <v>34572922</v>
      </c>
      <c r="F20" s="91">
        <v>34573655</v>
      </c>
      <c r="G20" s="53" t="s">
        <v>74</v>
      </c>
      <c r="H20" s="91">
        <v>34573941</v>
      </c>
      <c r="I20" s="91">
        <v>34574764</v>
      </c>
      <c r="J20" s="54">
        <v>91914</v>
      </c>
      <c r="K20" s="53">
        <v>35</v>
      </c>
      <c r="L20" s="57" t="s">
        <v>113</v>
      </c>
      <c r="M20" s="57" t="s">
        <v>107</v>
      </c>
      <c r="N20" s="53" t="s">
        <v>117</v>
      </c>
      <c r="O20" s="53" t="s">
        <v>192</v>
      </c>
      <c r="P20" s="53">
        <v>34573247</v>
      </c>
      <c r="Q20" s="53">
        <v>34574436</v>
      </c>
      <c r="R20" s="53">
        <f>Q20-P20-1+T20-U20</f>
        <v>1188</v>
      </c>
      <c r="S20" s="55" t="s">
        <v>118</v>
      </c>
      <c r="T20" s="53">
        <v>0</v>
      </c>
      <c r="U20" s="53">
        <v>0</v>
      </c>
      <c r="V20" s="53" t="s">
        <v>109</v>
      </c>
      <c r="W20" s="53" t="s">
        <v>135</v>
      </c>
      <c r="X20" s="57" t="s">
        <v>113</v>
      </c>
      <c r="Y20" s="53" t="s">
        <v>136</v>
      </c>
      <c r="Z20" s="57" t="s">
        <v>107</v>
      </c>
      <c r="AA20" s="53" t="s">
        <v>61</v>
      </c>
      <c r="AB20" s="34" t="s">
        <v>134</v>
      </c>
    </row>
    <row r="21" spans="2:31">
      <c r="B21" s="49" t="s">
        <v>11</v>
      </c>
      <c r="C21" s="49" t="s">
        <v>137</v>
      </c>
      <c r="D21" s="49" t="s">
        <v>75</v>
      </c>
      <c r="E21" s="90">
        <v>42980689</v>
      </c>
      <c r="F21" s="90">
        <v>42981461</v>
      </c>
      <c r="G21" s="49" t="s">
        <v>75</v>
      </c>
      <c r="H21" s="90">
        <v>42997766</v>
      </c>
      <c r="I21" s="90">
        <v>42998582</v>
      </c>
      <c r="J21" s="50">
        <v>60848</v>
      </c>
      <c r="K21" s="49">
        <v>34</v>
      </c>
      <c r="L21" s="58" t="s">
        <v>107</v>
      </c>
      <c r="M21" s="58" t="s">
        <v>113</v>
      </c>
      <c r="N21" s="49" t="s">
        <v>138</v>
      </c>
      <c r="O21" s="49" t="s">
        <v>193</v>
      </c>
      <c r="P21" s="49">
        <v>42998076</v>
      </c>
      <c r="Q21" s="49">
        <v>42981066</v>
      </c>
      <c r="R21" s="49">
        <f>-(Q21-P21-1+T21-U21)</f>
        <v>17018</v>
      </c>
      <c r="S21" s="51" t="s">
        <v>118</v>
      </c>
      <c r="T21" s="49">
        <v>0</v>
      </c>
      <c r="U21" s="49">
        <v>7</v>
      </c>
      <c r="V21" s="49" t="s">
        <v>109</v>
      </c>
      <c r="W21" s="49" t="s">
        <v>139</v>
      </c>
      <c r="X21" s="58" t="s">
        <v>107</v>
      </c>
      <c r="Y21" s="49" t="s">
        <v>140</v>
      </c>
      <c r="Z21" s="58" t="s">
        <v>113</v>
      </c>
      <c r="AA21" s="49" t="s">
        <v>61</v>
      </c>
      <c r="AB21" t="s">
        <v>76</v>
      </c>
    </row>
    <row r="22" spans="2:31">
      <c r="B22" s="49" t="s">
        <v>11</v>
      </c>
      <c r="C22" s="49" t="s">
        <v>141</v>
      </c>
      <c r="D22" s="49" t="s">
        <v>77</v>
      </c>
      <c r="E22" s="90">
        <v>91182755</v>
      </c>
      <c r="F22" s="90">
        <v>91183498</v>
      </c>
      <c r="G22" s="49" t="s">
        <v>77</v>
      </c>
      <c r="H22" s="90">
        <v>91410511</v>
      </c>
      <c r="I22" s="90">
        <v>91411318</v>
      </c>
      <c r="J22" s="50">
        <v>56737</v>
      </c>
      <c r="K22" s="49">
        <v>28</v>
      </c>
      <c r="L22" s="58" t="s">
        <v>113</v>
      </c>
      <c r="M22" s="58" t="s">
        <v>107</v>
      </c>
      <c r="N22" s="49" t="s">
        <v>117</v>
      </c>
      <c r="O22" s="49" t="s">
        <v>193</v>
      </c>
      <c r="P22" s="49">
        <v>91183063</v>
      </c>
      <c r="Q22" s="49">
        <v>91411016</v>
      </c>
      <c r="R22">
        <f>Q22-P22-1+T22-U22</f>
        <v>227950</v>
      </c>
      <c r="S22" s="51" t="s">
        <v>118</v>
      </c>
      <c r="T22">
        <v>0</v>
      </c>
      <c r="U22">
        <v>2</v>
      </c>
      <c r="V22" t="s">
        <v>61</v>
      </c>
      <c r="W22" s="59" t="s">
        <v>139</v>
      </c>
      <c r="X22" s="60" t="s">
        <v>113</v>
      </c>
      <c r="Y22" s="59" t="s">
        <v>140</v>
      </c>
      <c r="Z22" s="1" t="s">
        <v>107</v>
      </c>
      <c r="AA22" s="49" t="s">
        <v>61</v>
      </c>
      <c r="AB22" t="s">
        <v>78</v>
      </c>
    </row>
    <row r="23" spans="2:31">
      <c r="B23" s="49" t="s">
        <v>11</v>
      </c>
      <c r="C23" s="49" t="s">
        <v>142</v>
      </c>
      <c r="D23" s="49" t="s">
        <v>143</v>
      </c>
      <c r="E23" s="90">
        <v>113130932</v>
      </c>
      <c r="F23" s="90">
        <v>113131657</v>
      </c>
      <c r="G23" s="49" t="s">
        <v>143</v>
      </c>
      <c r="H23" s="90">
        <v>113144754</v>
      </c>
      <c r="I23" s="90">
        <v>113145560</v>
      </c>
      <c r="J23" s="50">
        <v>2949</v>
      </c>
      <c r="K23" s="49">
        <v>27</v>
      </c>
      <c r="L23" s="58" t="s">
        <v>113</v>
      </c>
      <c r="M23" s="58" t="s">
        <v>107</v>
      </c>
      <c r="N23" s="49" t="s">
        <v>117</v>
      </c>
      <c r="O23" s="49" t="s">
        <v>194</v>
      </c>
      <c r="P23" s="49">
        <v>113131249</v>
      </c>
      <c r="Q23" s="49">
        <v>113145259</v>
      </c>
      <c r="R23">
        <f t="shared" ref="R23:R26" si="0">Q23-P23-1+T23-U23</f>
        <v>14010</v>
      </c>
      <c r="S23" s="51" t="s">
        <v>118</v>
      </c>
      <c r="T23">
        <v>1</v>
      </c>
      <c r="U23">
        <v>0</v>
      </c>
      <c r="V23" t="s">
        <v>61</v>
      </c>
      <c r="W23" s="59" t="s">
        <v>144</v>
      </c>
      <c r="X23" s="60" t="s">
        <v>113</v>
      </c>
      <c r="Y23" s="59" t="s">
        <v>145</v>
      </c>
      <c r="Z23" s="1" t="s">
        <v>107</v>
      </c>
      <c r="AA23" s="49" t="s">
        <v>109</v>
      </c>
      <c r="AB23" t="s">
        <v>118</v>
      </c>
    </row>
    <row r="24" spans="2:31">
      <c r="B24" s="49" t="s">
        <v>7</v>
      </c>
      <c r="C24" s="49" t="s">
        <v>146</v>
      </c>
      <c r="D24" s="49" t="s">
        <v>147</v>
      </c>
      <c r="E24" s="90">
        <v>119145227</v>
      </c>
      <c r="F24" s="90">
        <v>119145908</v>
      </c>
      <c r="G24" s="49" t="s">
        <v>147</v>
      </c>
      <c r="H24" s="90">
        <v>119145228</v>
      </c>
      <c r="I24" s="90">
        <v>119145975</v>
      </c>
      <c r="J24" s="50">
        <v>95888</v>
      </c>
      <c r="K24" s="49">
        <v>24</v>
      </c>
      <c r="L24" s="58" t="s">
        <v>113</v>
      </c>
      <c r="M24" s="58" t="s">
        <v>107</v>
      </c>
      <c r="N24" s="49" t="s">
        <v>117</v>
      </c>
      <c r="O24" s="49" t="s">
        <v>191</v>
      </c>
      <c r="P24" s="49">
        <v>119145496</v>
      </c>
      <c r="Q24" s="49">
        <v>119145639</v>
      </c>
      <c r="R24">
        <f t="shared" si="0"/>
        <v>142</v>
      </c>
      <c r="S24" s="51" t="s">
        <v>118</v>
      </c>
      <c r="T24">
        <v>0</v>
      </c>
      <c r="U24">
        <v>0</v>
      </c>
      <c r="V24" t="s">
        <v>109</v>
      </c>
      <c r="W24" s="61" t="s">
        <v>148</v>
      </c>
      <c r="X24" s="62" t="s">
        <v>113</v>
      </c>
      <c r="Y24" s="59" t="s">
        <v>149</v>
      </c>
      <c r="Z24" s="1" t="s">
        <v>107</v>
      </c>
      <c r="AA24" s="49" t="s">
        <v>109</v>
      </c>
      <c r="AB24" t="s">
        <v>118</v>
      </c>
    </row>
    <row r="25" spans="2:31">
      <c r="B25" s="97" t="s">
        <v>2</v>
      </c>
      <c r="C25" s="97" t="s">
        <v>150</v>
      </c>
      <c r="D25" s="97" t="s">
        <v>151</v>
      </c>
      <c r="E25" s="98">
        <v>92051074</v>
      </c>
      <c r="F25" s="98">
        <v>92051659</v>
      </c>
      <c r="G25" s="97" t="s">
        <v>151</v>
      </c>
      <c r="H25" s="98">
        <v>92072194</v>
      </c>
      <c r="I25" s="98">
        <v>92072890</v>
      </c>
      <c r="J25" s="99">
        <v>68418</v>
      </c>
      <c r="K25" s="97">
        <v>21</v>
      </c>
      <c r="L25" s="112" t="s">
        <v>113</v>
      </c>
      <c r="M25" s="112" t="s">
        <v>107</v>
      </c>
      <c r="N25" s="97" t="s">
        <v>117</v>
      </c>
      <c r="O25" s="97" t="s">
        <v>188</v>
      </c>
      <c r="P25" s="97">
        <v>92051340</v>
      </c>
      <c r="Q25" s="97">
        <v>92072700</v>
      </c>
      <c r="R25" s="100">
        <f t="shared" si="0"/>
        <v>21356</v>
      </c>
      <c r="S25" s="101" t="s">
        <v>118</v>
      </c>
      <c r="T25" s="100">
        <v>2</v>
      </c>
      <c r="U25" s="100">
        <v>5</v>
      </c>
      <c r="V25" s="100" t="s">
        <v>61</v>
      </c>
      <c r="W25" s="102" t="s">
        <v>152</v>
      </c>
      <c r="X25" s="103" t="s">
        <v>113</v>
      </c>
      <c r="Y25" s="102" t="s">
        <v>153</v>
      </c>
      <c r="Z25" s="104" t="s">
        <v>107</v>
      </c>
      <c r="AA25" s="97" t="s">
        <v>109</v>
      </c>
      <c r="AB25" t="s">
        <v>118</v>
      </c>
    </row>
    <row r="26" spans="2:31" s="34" customFormat="1">
      <c r="B26" s="34" t="s">
        <v>3</v>
      </c>
      <c r="C26" s="34" t="s">
        <v>154</v>
      </c>
      <c r="D26" s="34" t="s">
        <v>155</v>
      </c>
      <c r="E26" s="92">
        <v>20064249</v>
      </c>
      <c r="F26" s="92">
        <v>20064732</v>
      </c>
      <c r="G26" s="34" t="s">
        <v>155</v>
      </c>
      <c r="H26" s="92">
        <v>20098801</v>
      </c>
      <c r="I26" s="92">
        <v>20099317</v>
      </c>
      <c r="J26" s="63">
        <v>33999</v>
      </c>
      <c r="K26" s="34">
        <v>6</v>
      </c>
      <c r="L26" s="68" t="s">
        <v>113</v>
      </c>
      <c r="M26" s="68" t="s">
        <v>107</v>
      </c>
      <c r="N26" s="34" t="s">
        <v>117</v>
      </c>
      <c r="O26" s="65" t="s">
        <v>193</v>
      </c>
      <c r="P26" s="34">
        <v>20064502</v>
      </c>
      <c r="Q26" s="34">
        <v>20099191</v>
      </c>
      <c r="R26">
        <f t="shared" si="0"/>
        <v>34689</v>
      </c>
      <c r="S26" s="64" t="s">
        <v>118</v>
      </c>
      <c r="T26" s="34">
        <v>1</v>
      </c>
      <c r="U26" s="34">
        <v>0</v>
      </c>
      <c r="V26" s="34" t="s">
        <v>61</v>
      </c>
      <c r="W26" t="s">
        <v>156</v>
      </c>
      <c r="X26" s="60" t="s">
        <v>113</v>
      </c>
      <c r="Y26" t="s">
        <v>157</v>
      </c>
      <c r="Z26" s="1" t="s">
        <v>107</v>
      </c>
      <c r="AA26" s="65" t="s">
        <v>109</v>
      </c>
      <c r="AB26" s="34" t="s">
        <v>118</v>
      </c>
    </row>
    <row r="27" spans="2:31" s="34" customFormat="1">
      <c r="E27" s="92"/>
      <c r="F27" s="92"/>
      <c r="H27" s="92"/>
      <c r="I27" s="92"/>
      <c r="J27" s="63"/>
      <c r="R27"/>
      <c r="S27" s="64"/>
      <c r="W27" s="66"/>
      <c r="X27" s="67"/>
      <c r="Y27" s="66"/>
      <c r="Z27" s="68"/>
      <c r="AA27" s="65"/>
    </row>
    <row r="28" spans="2:31">
      <c r="E28" s="93"/>
      <c r="F28" s="93"/>
      <c r="H28" s="93"/>
      <c r="I28" s="93"/>
      <c r="S28" s="69"/>
    </row>
    <row r="32" spans="2:31">
      <c r="P32" s="76"/>
    </row>
  </sheetData>
  <mergeCells count="5">
    <mergeCell ref="W11:X11"/>
    <mergeCell ref="Y11:Z11"/>
    <mergeCell ref="D11:F11"/>
    <mergeCell ref="G11:I11"/>
    <mergeCell ref="B2:N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17"/>
  <sheetViews>
    <sheetView workbookViewId="0">
      <selection activeCell="N27" sqref="N27"/>
    </sheetView>
  </sheetViews>
  <sheetFormatPr baseColWidth="10" defaultRowHeight="15" x14ac:dyDescent="0"/>
  <cols>
    <col min="2" max="2" width="8.83203125" bestFit="1" customWidth="1"/>
    <col min="3" max="3" width="7" bestFit="1" customWidth="1"/>
    <col min="4" max="4" width="7.83203125" bestFit="1" customWidth="1"/>
    <col min="5" max="6" width="11.33203125" bestFit="1" customWidth="1"/>
    <col min="7" max="7" width="7.83203125" bestFit="1" customWidth="1"/>
    <col min="8" max="9" width="11.33203125" bestFit="1" customWidth="1"/>
    <col min="10" max="10" width="14.6640625" bestFit="1" customWidth="1"/>
    <col min="11" max="11" width="7.83203125" bestFit="1" customWidth="1"/>
    <col min="12" max="13" width="7.6640625" bestFit="1" customWidth="1"/>
    <col min="14" max="14" width="12.5" bestFit="1" customWidth="1"/>
    <col min="15" max="15" width="12.83203125" bestFit="1" customWidth="1"/>
    <col min="16" max="16" width="14" bestFit="1" customWidth="1"/>
    <col min="17" max="17" width="15.1640625" bestFit="1" customWidth="1"/>
    <col min="18" max="18" width="9.6640625" bestFit="1" customWidth="1"/>
    <col min="19" max="19" width="4.5" bestFit="1" customWidth="1"/>
    <col min="20" max="20" width="8.33203125" bestFit="1" customWidth="1"/>
    <col min="21" max="21" width="29.1640625" bestFit="1" customWidth="1"/>
    <col min="22" max="22" width="6.6640625" bestFit="1" customWidth="1"/>
    <col min="23" max="23" width="30.83203125" bestFit="1" customWidth="1"/>
    <col min="24" max="24" width="6.6640625" bestFit="1" customWidth="1"/>
    <col min="26" max="26" width="20.83203125" bestFit="1" customWidth="1"/>
    <col min="27" max="27" width="18" bestFit="1" customWidth="1"/>
  </cols>
  <sheetData>
    <row r="3" spans="2:27">
      <c r="B3" s="228" t="s">
        <v>11869</v>
      </c>
      <c r="C3" s="228"/>
      <c r="D3" s="228"/>
      <c r="E3" s="228"/>
      <c r="F3" s="228"/>
      <c r="G3" s="228"/>
      <c r="H3" s="228"/>
      <c r="I3" s="228"/>
      <c r="J3" s="228"/>
      <c r="K3" s="228"/>
      <c r="L3" s="228"/>
      <c r="M3" s="228"/>
    </row>
    <row r="4" spans="2:27">
      <c r="B4" s="228"/>
      <c r="C4" s="228"/>
      <c r="D4" s="228"/>
      <c r="E4" s="228"/>
      <c r="F4" s="228"/>
      <c r="G4" s="228"/>
      <c r="H4" s="228"/>
      <c r="I4" s="228"/>
      <c r="J4" s="228"/>
      <c r="K4" s="228"/>
      <c r="L4" s="228"/>
      <c r="M4" s="228"/>
    </row>
    <row r="5" spans="2:27">
      <c r="B5" s="228"/>
      <c r="C5" s="228"/>
      <c r="D5" s="228"/>
      <c r="E5" s="228"/>
      <c r="F5" s="228"/>
      <c r="G5" s="228"/>
      <c r="H5" s="228"/>
      <c r="I5" s="228"/>
      <c r="J5" s="228"/>
      <c r="K5" s="228"/>
      <c r="L5" s="228"/>
      <c r="M5" s="228"/>
    </row>
    <row r="6" spans="2:27">
      <c r="B6" s="228"/>
      <c r="C6" s="228"/>
      <c r="D6" s="228"/>
      <c r="E6" s="228"/>
      <c r="F6" s="228"/>
      <c r="G6" s="228"/>
      <c r="H6" s="228"/>
      <c r="I6" s="228"/>
      <c r="J6" s="228"/>
      <c r="K6" s="228"/>
      <c r="L6" s="228"/>
      <c r="M6" s="228"/>
    </row>
    <row r="7" spans="2:27">
      <c r="B7" s="228"/>
      <c r="C7" s="228"/>
      <c r="D7" s="228"/>
      <c r="E7" s="228"/>
      <c r="F7" s="228"/>
      <c r="G7" s="228"/>
      <c r="H7" s="228"/>
      <c r="I7" s="228"/>
      <c r="J7" s="228"/>
      <c r="K7" s="228"/>
      <c r="L7" s="228"/>
      <c r="M7" s="228"/>
    </row>
    <row r="8" spans="2:27">
      <c r="B8" s="228"/>
      <c r="C8" s="228"/>
      <c r="D8" s="228"/>
      <c r="E8" s="228"/>
      <c r="F8" s="228"/>
      <c r="G8" s="228"/>
      <c r="H8" s="228"/>
      <c r="I8" s="228"/>
      <c r="J8" s="228"/>
      <c r="K8" s="228"/>
      <c r="L8" s="228"/>
      <c r="M8" s="228"/>
    </row>
    <row r="9" spans="2:27">
      <c r="B9" s="228"/>
      <c r="C9" s="228"/>
      <c r="D9" s="228"/>
      <c r="E9" s="228"/>
      <c r="F9" s="228"/>
      <c r="G9" s="228"/>
      <c r="H9" s="228"/>
      <c r="I9" s="228"/>
      <c r="J9" s="228"/>
      <c r="K9" s="228"/>
      <c r="L9" s="228"/>
      <c r="M9" s="228"/>
    </row>
    <row r="12" spans="2:27" ht="15" customHeight="1">
      <c r="B12" s="5" t="s">
        <v>158</v>
      </c>
      <c r="D12" s="239" t="s">
        <v>11862</v>
      </c>
      <c r="E12" s="239"/>
      <c r="F12" s="239"/>
      <c r="G12" s="239" t="s">
        <v>11863</v>
      </c>
      <c r="H12" s="239"/>
      <c r="I12" s="239"/>
      <c r="O12" s="5" t="s">
        <v>186</v>
      </c>
      <c r="S12" s="69"/>
      <c r="U12" s="238" t="s">
        <v>82</v>
      </c>
      <c r="V12" s="238"/>
      <c r="W12" s="238" t="s">
        <v>83</v>
      </c>
      <c r="X12" s="238"/>
    </row>
    <row r="13" spans="2:27" ht="16" thickBot="1">
      <c r="B13" s="70" t="s">
        <v>59</v>
      </c>
      <c r="C13" s="38" t="s">
        <v>84</v>
      </c>
      <c r="D13" s="39" t="s">
        <v>85</v>
      </c>
      <c r="E13" s="94" t="s">
        <v>86</v>
      </c>
      <c r="F13" s="94" t="s">
        <v>87</v>
      </c>
      <c r="G13" s="39" t="s">
        <v>88</v>
      </c>
      <c r="H13" s="94" t="s">
        <v>89</v>
      </c>
      <c r="I13" s="94" t="s">
        <v>90</v>
      </c>
      <c r="J13" s="40" t="s">
        <v>159</v>
      </c>
      <c r="K13" s="39" t="s">
        <v>92</v>
      </c>
      <c r="L13" s="39" t="s">
        <v>93</v>
      </c>
      <c r="M13" s="39" t="s">
        <v>94</v>
      </c>
      <c r="N13" s="39" t="s">
        <v>57</v>
      </c>
      <c r="O13" s="39" t="s">
        <v>187</v>
      </c>
      <c r="P13" s="39" t="s">
        <v>95</v>
      </c>
      <c r="Q13" s="39" t="s">
        <v>96</v>
      </c>
      <c r="R13" s="41" t="s">
        <v>160</v>
      </c>
      <c r="S13" s="41" t="s">
        <v>161</v>
      </c>
      <c r="T13" s="42" t="s">
        <v>101</v>
      </c>
      <c r="U13" s="42" t="s">
        <v>102</v>
      </c>
      <c r="V13" s="42" t="s">
        <v>103</v>
      </c>
      <c r="W13" s="42" t="s">
        <v>102</v>
      </c>
      <c r="X13" s="42" t="s">
        <v>103</v>
      </c>
      <c r="Y13" s="39" t="s">
        <v>104</v>
      </c>
      <c r="Z13" s="43" t="s">
        <v>105</v>
      </c>
      <c r="AA13" s="43" t="s">
        <v>162</v>
      </c>
    </row>
    <row r="14" spans="2:27">
      <c r="B14" s="71" t="s">
        <v>3</v>
      </c>
      <c r="C14" s="71" t="s">
        <v>163</v>
      </c>
      <c r="D14" s="71" t="s">
        <v>164</v>
      </c>
      <c r="E14" s="95">
        <v>3929143</v>
      </c>
      <c r="F14" s="95">
        <v>3929507</v>
      </c>
      <c r="G14" s="71" t="s">
        <v>164</v>
      </c>
      <c r="H14" s="95">
        <v>3929528</v>
      </c>
      <c r="I14" s="95">
        <v>3929956</v>
      </c>
      <c r="J14" s="71" t="s">
        <v>165</v>
      </c>
      <c r="K14" s="71">
        <v>44</v>
      </c>
      <c r="L14" s="109" t="s">
        <v>113</v>
      </c>
      <c r="M14" s="109" t="s">
        <v>107</v>
      </c>
      <c r="N14" s="72" t="s">
        <v>166</v>
      </c>
      <c r="O14" s="73" t="s">
        <v>188</v>
      </c>
      <c r="P14" s="73">
        <v>3929543</v>
      </c>
      <c r="Q14" s="73">
        <v>3929524</v>
      </c>
      <c r="R14" s="74" t="s">
        <v>118</v>
      </c>
      <c r="S14" s="74">
        <f>P14-Q14+1</f>
        <v>20</v>
      </c>
      <c r="T14" s="36" t="s">
        <v>109</v>
      </c>
      <c r="U14" s="59" t="s">
        <v>167</v>
      </c>
      <c r="V14" s="60" t="s">
        <v>113</v>
      </c>
      <c r="W14" s="59" t="s">
        <v>168</v>
      </c>
      <c r="X14" s="1" t="s">
        <v>107</v>
      </c>
      <c r="Y14" s="73" t="s">
        <v>109</v>
      </c>
      <c r="Z14" s="34" t="s">
        <v>169</v>
      </c>
      <c r="AA14" s="34" t="s">
        <v>170</v>
      </c>
    </row>
    <row r="15" spans="2:27">
      <c r="B15" s="35" t="s">
        <v>7</v>
      </c>
      <c r="C15" s="35" t="s">
        <v>171</v>
      </c>
      <c r="D15" s="35" t="s">
        <v>75</v>
      </c>
      <c r="E15" s="96">
        <v>108871673</v>
      </c>
      <c r="F15" s="96">
        <v>108871773</v>
      </c>
      <c r="G15" s="35" t="s">
        <v>75</v>
      </c>
      <c r="H15" s="96">
        <v>108872045</v>
      </c>
      <c r="I15" s="96">
        <v>108872470</v>
      </c>
      <c r="J15" s="35" t="s">
        <v>172</v>
      </c>
      <c r="K15" s="35">
        <v>36</v>
      </c>
      <c r="L15" s="110" t="s">
        <v>113</v>
      </c>
      <c r="M15" s="110" t="s">
        <v>107</v>
      </c>
      <c r="N15" s="73" t="s">
        <v>166</v>
      </c>
      <c r="O15" s="73" t="s">
        <v>189</v>
      </c>
      <c r="P15" s="75">
        <v>108872060</v>
      </c>
      <c r="Q15" s="75">
        <v>108872046</v>
      </c>
      <c r="R15" s="74" t="s">
        <v>118</v>
      </c>
      <c r="S15" s="74">
        <f t="shared" ref="S15:S17" si="0">P15-Q15+1</f>
        <v>15</v>
      </c>
      <c r="T15" s="36" t="s">
        <v>109</v>
      </c>
      <c r="U15" s="59" t="s">
        <v>173</v>
      </c>
      <c r="V15" s="60" t="s">
        <v>113</v>
      </c>
      <c r="W15" s="59" t="s">
        <v>174</v>
      </c>
      <c r="X15" s="1" t="s">
        <v>107</v>
      </c>
      <c r="Y15" s="73" t="s">
        <v>109</v>
      </c>
      <c r="Z15" s="34" t="s">
        <v>118</v>
      </c>
      <c r="AA15" s="34" t="s">
        <v>118</v>
      </c>
    </row>
    <row r="16" spans="2:27">
      <c r="B16" s="35" t="s">
        <v>3</v>
      </c>
      <c r="C16" s="35" t="s">
        <v>175</v>
      </c>
      <c r="D16" s="35" t="s">
        <v>70</v>
      </c>
      <c r="E16" s="96">
        <v>43104254</v>
      </c>
      <c r="F16" s="96">
        <v>43104672</v>
      </c>
      <c r="G16" s="35" t="s">
        <v>70</v>
      </c>
      <c r="H16" s="96">
        <v>43104953</v>
      </c>
      <c r="I16" s="96">
        <v>43105047</v>
      </c>
      <c r="J16" s="35" t="s">
        <v>176</v>
      </c>
      <c r="K16" s="35">
        <v>29</v>
      </c>
      <c r="L16" s="110" t="s">
        <v>113</v>
      </c>
      <c r="M16" s="110" t="s">
        <v>107</v>
      </c>
      <c r="N16" s="73" t="s">
        <v>166</v>
      </c>
      <c r="O16" s="73" t="s">
        <v>190</v>
      </c>
      <c r="P16" s="75">
        <v>43104671</v>
      </c>
      <c r="Q16" s="75">
        <v>43104656</v>
      </c>
      <c r="R16" s="74" t="s">
        <v>118</v>
      </c>
      <c r="S16" s="74">
        <f t="shared" si="0"/>
        <v>16</v>
      </c>
      <c r="T16" s="36" t="s">
        <v>109</v>
      </c>
      <c r="U16" s="59" t="s">
        <v>177</v>
      </c>
      <c r="V16" s="60" t="s">
        <v>113</v>
      </c>
      <c r="W16" s="59" t="s">
        <v>178</v>
      </c>
      <c r="X16" s="1" t="s">
        <v>107</v>
      </c>
      <c r="Y16" s="73" t="s">
        <v>109</v>
      </c>
      <c r="Z16" s="34" t="s">
        <v>179</v>
      </c>
      <c r="AA16" s="34" t="s">
        <v>180</v>
      </c>
    </row>
    <row r="17" spans="2:27">
      <c r="B17" s="35" t="s">
        <v>9</v>
      </c>
      <c r="C17" s="35" t="s">
        <v>181</v>
      </c>
      <c r="D17" s="35" t="s">
        <v>182</v>
      </c>
      <c r="E17" s="96">
        <v>90753791</v>
      </c>
      <c r="F17" s="96">
        <v>90754227</v>
      </c>
      <c r="G17" s="35" t="s">
        <v>182</v>
      </c>
      <c r="H17" s="96">
        <v>90754503</v>
      </c>
      <c r="I17" s="96">
        <v>90754603</v>
      </c>
      <c r="J17" s="35" t="s">
        <v>183</v>
      </c>
      <c r="K17" s="35">
        <v>17</v>
      </c>
      <c r="L17" s="110" t="s">
        <v>113</v>
      </c>
      <c r="M17" s="110" t="s">
        <v>107</v>
      </c>
      <c r="N17" s="73" t="s">
        <v>166</v>
      </c>
      <c r="O17" s="73" t="s">
        <v>190</v>
      </c>
      <c r="P17" s="75">
        <v>90754226</v>
      </c>
      <c r="Q17" s="75">
        <v>90754212</v>
      </c>
      <c r="R17" s="74" t="s">
        <v>118</v>
      </c>
      <c r="S17" s="74">
        <f t="shared" si="0"/>
        <v>15</v>
      </c>
      <c r="T17" s="36" t="s">
        <v>109</v>
      </c>
      <c r="U17" s="59" t="s">
        <v>184</v>
      </c>
      <c r="V17" s="60" t="s">
        <v>113</v>
      </c>
      <c r="W17" s="59" t="s">
        <v>185</v>
      </c>
      <c r="X17" s="1" t="s">
        <v>107</v>
      </c>
      <c r="Y17" s="73" t="s">
        <v>109</v>
      </c>
      <c r="Z17" s="34" t="s">
        <v>118</v>
      </c>
      <c r="AA17" s="34" t="s">
        <v>118</v>
      </c>
    </row>
  </sheetData>
  <mergeCells count="5">
    <mergeCell ref="U12:V12"/>
    <mergeCell ref="W12:X12"/>
    <mergeCell ref="B3:M9"/>
    <mergeCell ref="D12:F12"/>
    <mergeCell ref="G12:I12"/>
  </mergeCell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34"/>
  <sheetViews>
    <sheetView workbookViewId="0">
      <selection activeCell="C3" sqref="C3:N8"/>
    </sheetView>
  </sheetViews>
  <sheetFormatPr baseColWidth="10" defaultRowHeight="15" x14ac:dyDescent="0"/>
  <cols>
    <col min="3" max="3" width="5.83203125" customWidth="1"/>
    <col min="4" max="4" width="23.83203125" bestFit="1" customWidth="1"/>
  </cols>
  <sheetData>
    <row r="3" spans="3:14" ht="15" customHeight="1">
      <c r="C3" s="228" t="s">
        <v>11825</v>
      </c>
      <c r="D3" s="228"/>
      <c r="E3" s="228"/>
      <c r="F3" s="228"/>
      <c r="G3" s="228"/>
      <c r="H3" s="228"/>
      <c r="I3" s="228"/>
      <c r="J3" s="228"/>
      <c r="K3" s="228"/>
      <c r="L3" s="228"/>
      <c r="M3" s="228"/>
      <c r="N3" s="228"/>
    </row>
    <row r="4" spans="3:14">
      <c r="C4" s="228"/>
      <c r="D4" s="228"/>
      <c r="E4" s="228"/>
      <c r="F4" s="228"/>
      <c r="G4" s="228"/>
      <c r="H4" s="228"/>
      <c r="I4" s="228"/>
      <c r="J4" s="228"/>
      <c r="K4" s="228"/>
      <c r="L4" s="228"/>
      <c r="M4" s="228"/>
      <c r="N4" s="228"/>
    </row>
    <row r="5" spans="3:14">
      <c r="C5" s="228"/>
      <c r="D5" s="228"/>
      <c r="E5" s="228"/>
      <c r="F5" s="228"/>
      <c r="G5" s="228"/>
      <c r="H5" s="228"/>
      <c r="I5" s="228"/>
      <c r="J5" s="228"/>
      <c r="K5" s="228"/>
      <c r="L5" s="228"/>
      <c r="M5" s="228"/>
      <c r="N5" s="228"/>
    </row>
    <row r="6" spans="3:14">
      <c r="C6" s="228"/>
      <c r="D6" s="228"/>
      <c r="E6" s="228"/>
      <c r="F6" s="228"/>
      <c r="G6" s="228"/>
      <c r="H6" s="228"/>
      <c r="I6" s="228"/>
      <c r="J6" s="228"/>
      <c r="K6" s="228"/>
      <c r="L6" s="228"/>
      <c r="M6" s="228"/>
      <c r="N6" s="228"/>
    </row>
    <row r="7" spans="3:14">
      <c r="C7" s="228"/>
      <c r="D7" s="228"/>
      <c r="E7" s="228"/>
      <c r="F7" s="228"/>
      <c r="G7" s="228"/>
      <c r="H7" s="228"/>
      <c r="I7" s="228"/>
      <c r="J7" s="228"/>
      <c r="K7" s="228"/>
      <c r="L7" s="228"/>
      <c r="M7" s="228"/>
      <c r="N7" s="228"/>
    </row>
    <row r="8" spans="3:14">
      <c r="C8" s="228"/>
      <c r="D8" s="228"/>
      <c r="E8" s="228"/>
      <c r="F8" s="228"/>
      <c r="G8" s="228"/>
      <c r="H8" s="228"/>
      <c r="I8" s="228"/>
      <c r="J8" s="228"/>
      <c r="K8" s="228"/>
      <c r="L8" s="228"/>
      <c r="M8" s="228"/>
      <c r="N8" s="228"/>
    </row>
    <row r="10" spans="3:14" ht="16" thickBot="1"/>
    <row r="11" spans="3:14" ht="16" thickBot="1">
      <c r="C11" s="124"/>
      <c r="D11" s="124"/>
      <c r="E11" s="124" t="s">
        <v>7</v>
      </c>
      <c r="F11" s="124" t="s">
        <v>9</v>
      </c>
      <c r="G11" s="124" t="s">
        <v>2</v>
      </c>
      <c r="H11" s="124" t="s">
        <v>3</v>
      </c>
      <c r="I11" s="124" t="s">
        <v>4</v>
      </c>
      <c r="J11" s="124" t="s">
        <v>11</v>
      </c>
      <c r="K11" s="125" t="s">
        <v>11757</v>
      </c>
      <c r="L11" s="124" t="s">
        <v>11758</v>
      </c>
      <c r="M11" s="124" t="s">
        <v>11792</v>
      </c>
      <c r="N11" s="124" t="s">
        <v>11793</v>
      </c>
    </row>
    <row r="12" spans="3:14" ht="16" thickTop="1">
      <c r="C12" s="233" t="s">
        <v>11794</v>
      </c>
      <c r="D12" s="126" t="s">
        <v>11800</v>
      </c>
      <c r="E12" s="127">
        <v>112</v>
      </c>
      <c r="F12" s="127">
        <v>50</v>
      </c>
      <c r="G12" s="127">
        <v>50</v>
      </c>
      <c r="H12" s="127">
        <v>68</v>
      </c>
      <c r="I12" s="127">
        <v>70</v>
      </c>
      <c r="J12" s="127">
        <v>61</v>
      </c>
      <c r="K12" s="128">
        <f>SUM(E12:J12)</f>
        <v>411</v>
      </c>
      <c r="L12" s="127">
        <f>K12/6</f>
        <v>68.5</v>
      </c>
      <c r="M12" s="127">
        <f>MIN(E12:J12)</f>
        <v>50</v>
      </c>
      <c r="N12" s="127">
        <f>MAX(E12:J12)</f>
        <v>112</v>
      </c>
    </row>
    <row r="13" spans="3:14">
      <c r="C13" s="234"/>
      <c r="D13" s="129" t="s">
        <v>11802</v>
      </c>
      <c r="E13" s="137">
        <v>0</v>
      </c>
      <c r="F13" s="137">
        <v>0</v>
      </c>
      <c r="G13" s="137">
        <v>0</v>
      </c>
      <c r="H13" s="137">
        <v>0</v>
      </c>
      <c r="I13" s="137">
        <v>0</v>
      </c>
      <c r="J13" s="137">
        <v>0</v>
      </c>
      <c r="K13" s="189" t="s">
        <v>11768</v>
      </c>
      <c r="L13" s="196" t="s">
        <v>11768</v>
      </c>
      <c r="M13" s="127">
        <f t="shared" ref="M13:M34" si="0">MIN(E13:J13)</f>
        <v>0</v>
      </c>
      <c r="N13" s="127">
        <f t="shared" ref="N13:N34" si="1">MAX(E13:J13)</f>
        <v>0</v>
      </c>
    </row>
    <row r="14" spans="3:14">
      <c r="C14" s="234"/>
      <c r="D14" s="129" t="s">
        <v>11799</v>
      </c>
      <c r="E14" s="127">
        <f>ROUND(E12*(1-E13),0)</f>
        <v>112</v>
      </c>
      <c r="F14" s="127">
        <f>ROUND(F12*(1-F13),0)</f>
        <v>50</v>
      </c>
      <c r="G14" s="127">
        <f>ROUND(G12*(1-G13),0)</f>
        <v>50</v>
      </c>
      <c r="H14" s="127">
        <f t="shared" ref="H14:J14" si="2">ROUND(H12*(1-H13),0)</f>
        <v>68</v>
      </c>
      <c r="I14" s="127">
        <f t="shared" si="2"/>
        <v>70</v>
      </c>
      <c r="J14" s="127">
        <f t="shared" si="2"/>
        <v>61</v>
      </c>
      <c r="K14" s="128">
        <f t="shared" ref="K14:K34" si="3">SUM(E14:J14)</f>
        <v>411</v>
      </c>
      <c r="L14" s="127">
        <f t="shared" ref="L14:L34" si="4">K14/6</f>
        <v>68.5</v>
      </c>
      <c r="M14" s="127">
        <f t="shared" si="0"/>
        <v>50</v>
      </c>
      <c r="N14" s="127">
        <f t="shared" si="1"/>
        <v>112</v>
      </c>
    </row>
    <row r="15" spans="3:14">
      <c r="C15" s="234"/>
      <c r="D15" s="129" t="s">
        <v>11803</v>
      </c>
      <c r="E15" s="190">
        <v>21.35</v>
      </c>
      <c r="F15" s="190">
        <v>20.75</v>
      </c>
      <c r="G15" s="190">
        <v>18.98</v>
      </c>
      <c r="H15" s="190">
        <v>18.91</v>
      </c>
      <c r="I15" s="190">
        <v>19.21</v>
      </c>
      <c r="J15" s="190">
        <v>22.82</v>
      </c>
      <c r="K15" s="189" t="s">
        <v>11768</v>
      </c>
      <c r="L15" s="196" t="s">
        <v>11768</v>
      </c>
      <c r="M15" s="137">
        <f t="shared" si="0"/>
        <v>18.91</v>
      </c>
      <c r="N15" s="137">
        <f t="shared" si="1"/>
        <v>22.82</v>
      </c>
    </row>
    <row r="16" spans="3:14">
      <c r="C16" s="234"/>
      <c r="D16" s="129" t="s">
        <v>11804</v>
      </c>
      <c r="E16" s="191">
        <f>E14+ROUND((E14/(1-(E15/100)))-E14,0)</f>
        <v>142</v>
      </c>
      <c r="F16" s="191">
        <f t="shared" ref="F16:J16" si="5">F14+ROUND((F14/(1-(F15/100)))-F14,0)</f>
        <v>63</v>
      </c>
      <c r="G16" s="191">
        <f t="shared" si="5"/>
        <v>62</v>
      </c>
      <c r="H16" s="191">
        <f t="shared" si="5"/>
        <v>84</v>
      </c>
      <c r="I16" s="191">
        <f t="shared" si="5"/>
        <v>87</v>
      </c>
      <c r="J16" s="191">
        <f t="shared" si="5"/>
        <v>79</v>
      </c>
      <c r="K16" s="192">
        <f t="shared" si="3"/>
        <v>517</v>
      </c>
      <c r="L16" s="193">
        <f t="shared" si="4"/>
        <v>86.166666666666671</v>
      </c>
      <c r="M16" s="194">
        <f t="shared" si="0"/>
        <v>62</v>
      </c>
      <c r="N16" s="194">
        <f t="shared" si="1"/>
        <v>142</v>
      </c>
    </row>
    <row r="17" spans="3:14">
      <c r="C17" s="234" t="s">
        <v>11759</v>
      </c>
      <c r="D17" s="130" t="s">
        <v>11800</v>
      </c>
      <c r="E17" s="127">
        <v>25</v>
      </c>
      <c r="F17" s="127">
        <v>19</v>
      </c>
      <c r="G17" s="127">
        <v>16</v>
      </c>
      <c r="H17" s="127">
        <v>9</v>
      </c>
      <c r="I17" s="127">
        <v>17</v>
      </c>
      <c r="J17" s="127">
        <v>18</v>
      </c>
      <c r="K17" s="128">
        <f t="shared" si="3"/>
        <v>104</v>
      </c>
      <c r="L17" s="137">
        <f t="shared" si="4"/>
        <v>17.333333333333332</v>
      </c>
      <c r="M17" s="127">
        <f t="shared" si="0"/>
        <v>9</v>
      </c>
      <c r="N17" s="127">
        <f t="shared" si="1"/>
        <v>25</v>
      </c>
    </row>
    <row r="18" spans="3:14">
      <c r="C18" s="234"/>
      <c r="D18" s="129" t="s">
        <v>11802</v>
      </c>
      <c r="E18" s="137">
        <v>4.3</v>
      </c>
      <c r="F18" s="137">
        <v>4.3</v>
      </c>
      <c r="G18" s="137">
        <v>4.3</v>
      </c>
      <c r="H18" s="137">
        <v>4.3</v>
      </c>
      <c r="I18" s="137">
        <v>4.3</v>
      </c>
      <c r="J18" s="137">
        <v>4.3</v>
      </c>
      <c r="K18" s="189" t="s">
        <v>11768</v>
      </c>
      <c r="L18" s="196" t="s">
        <v>11768</v>
      </c>
      <c r="M18" s="127">
        <f t="shared" si="0"/>
        <v>4.3</v>
      </c>
      <c r="N18" s="127">
        <f t="shared" si="1"/>
        <v>4.3</v>
      </c>
    </row>
    <row r="19" spans="3:14">
      <c r="C19" s="234"/>
      <c r="D19" s="129" t="s">
        <v>11799</v>
      </c>
      <c r="E19" s="127">
        <f>ROUND(E17*(1-(E18/100)),0)</f>
        <v>24</v>
      </c>
      <c r="F19" s="127">
        <f t="shared" ref="F19:J19" si="6">ROUND(F17*(1-(F18/100)),0)</f>
        <v>18</v>
      </c>
      <c r="G19" s="127">
        <f t="shared" si="6"/>
        <v>15</v>
      </c>
      <c r="H19" s="127">
        <f t="shared" si="6"/>
        <v>9</v>
      </c>
      <c r="I19" s="127">
        <f t="shared" si="6"/>
        <v>16</v>
      </c>
      <c r="J19" s="127">
        <f t="shared" si="6"/>
        <v>17</v>
      </c>
      <c r="K19" s="128">
        <f t="shared" si="3"/>
        <v>99</v>
      </c>
      <c r="L19" s="127">
        <f t="shared" si="4"/>
        <v>16.5</v>
      </c>
      <c r="M19" s="127">
        <f t="shared" si="0"/>
        <v>9</v>
      </c>
      <c r="N19" s="127">
        <f t="shared" si="1"/>
        <v>24</v>
      </c>
    </row>
    <row r="20" spans="3:14">
      <c r="C20" s="234"/>
      <c r="D20" s="129" t="s">
        <v>11803</v>
      </c>
      <c r="E20" s="190">
        <v>28.73</v>
      </c>
      <c r="F20" s="190">
        <v>25.16</v>
      </c>
      <c r="G20" s="190">
        <v>24.15</v>
      </c>
      <c r="H20" s="190">
        <v>23.95</v>
      </c>
      <c r="I20" s="190">
        <v>24.69</v>
      </c>
      <c r="J20" s="190">
        <v>28.51</v>
      </c>
      <c r="K20" s="189" t="s">
        <v>11768</v>
      </c>
      <c r="L20" s="196" t="s">
        <v>11768</v>
      </c>
      <c r="M20" s="137">
        <f t="shared" si="0"/>
        <v>23.95</v>
      </c>
      <c r="N20" s="137">
        <f t="shared" si="1"/>
        <v>28.73</v>
      </c>
    </row>
    <row r="21" spans="3:14">
      <c r="C21" s="234"/>
      <c r="D21" s="131" t="s">
        <v>11804</v>
      </c>
      <c r="E21" s="191">
        <f>E19+ROUND((E19/(1-(E20/100)))-E19,0)</f>
        <v>34</v>
      </c>
      <c r="F21" s="191">
        <f t="shared" ref="F21:J21" si="7">F19+ROUND((F19/(1-(F20/100)))-F19,0)</f>
        <v>24</v>
      </c>
      <c r="G21" s="191">
        <f t="shared" si="7"/>
        <v>20</v>
      </c>
      <c r="H21" s="191">
        <f t="shared" si="7"/>
        <v>12</v>
      </c>
      <c r="I21" s="191">
        <f t="shared" si="7"/>
        <v>21</v>
      </c>
      <c r="J21" s="191">
        <f t="shared" si="7"/>
        <v>24</v>
      </c>
      <c r="K21" s="192">
        <f t="shared" si="3"/>
        <v>135</v>
      </c>
      <c r="L21" s="194">
        <f t="shared" si="4"/>
        <v>22.5</v>
      </c>
      <c r="M21" s="194">
        <f t="shared" si="0"/>
        <v>12</v>
      </c>
      <c r="N21" s="194">
        <f t="shared" si="1"/>
        <v>34</v>
      </c>
    </row>
    <row r="22" spans="3:14">
      <c r="C22" s="234" t="s">
        <v>11760</v>
      </c>
      <c r="D22" s="129" t="s">
        <v>11801</v>
      </c>
      <c r="E22" s="127">
        <v>7</v>
      </c>
      <c r="F22" s="127">
        <v>6</v>
      </c>
      <c r="G22" s="127">
        <v>10</v>
      </c>
      <c r="H22" s="127">
        <v>8</v>
      </c>
      <c r="I22" s="127">
        <v>16</v>
      </c>
      <c r="J22" s="127">
        <v>45</v>
      </c>
      <c r="K22" s="128">
        <f t="shared" si="3"/>
        <v>92</v>
      </c>
      <c r="L22" s="137">
        <f t="shared" si="4"/>
        <v>15.333333333333334</v>
      </c>
      <c r="M22" s="127">
        <f t="shared" si="0"/>
        <v>6</v>
      </c>
      <c r="N22" s="127">
        <f t="shared" si="1"/>
        <v>45</v>
      </c>
    </row>
    <row r="23" spans="3:14">
      <c r="C23" s="234"/>
      <c r="D23" s="129" t="s">
        <v>11761</v>
      </c>
      <c r="E23" s="190">
        <f>(1-(E24/E22))*100</f>
        <v>57.142857142857139</v>
      </c>
      <c r="F23" s="190">
        <f>(1-(F24/F22))*100</f>
        <v>100</v>
      </c>
      <c r="G23" s="190">
        <f t="shared" ref="G23:J23" si="8">(1-(G24/G22))*100</f>
        <v>30.000000000000004</v>
      </c>
      <c r="H23" s="190">
        <f t="shared" si="8"/>
        <v>87.5</v>
      </c>
      <c r="I23" s="190">
        <f t="shared" si="8"/>
        <v>100</v>
      </c>
      <c r="J23" s="190">
        <f t="shared" si="8"/>
        <v>93.333333333333329</v>
      </c>
      <c r="K23" s="189" t="s">
        <v>11768</v>
      </c>
      <c r="L23" s="196" t="s">
        <v>11768</v>
      </c>
      <c r="M23" s="127">
        <f t="shared" si="0"/>
        <v>30.000000000000004</v>
      </c>
      <c r="N23" s="127">
        <f t="shared" si="1"/>
        <v>100</v>
      </c>
    </row>
    <row r="24" spans="3:14">
      <c r="C24" s="234"/>
      <c r="D24" s="129" t="s">
        <v>11796</v>
      </c>
      <c r="E24" s="127">
        <v>3</v>
      </c>
      <c r="F24" s="127">
        <v>0</v>
      </c>
      <c r="G24" s="127">
        <v>7</v>
      </c>
      <c r="H24" s="127">
        <v>1</v>
      </c>
      <c r="I24" s="127">
        <v>0</v>
      </c>
      <c r="J24" s="127">
        <v>3</v>
      </c>
      <c r="K24" s="128">
        <f t="shared" si="3"/>
        <v>14</v>
      </c>
      <c r="L24" s="137">
        <f t="shared" si="4"/>
        <v>2.3333333333333335</v>
      </c>
      <c r="M24" s="127">
        <f t="shared" si="0"/>
        <v>0</v>
      </c>
      <c r="N24" s="127">
        <f t="shared" si="1"/>
        <v>7</v>
      </c>
    </row>
    <row r="25" spans="3:14">
      <c r="C25" s="234"/>
      <c r="D25" s="129" t="s">
        <v>11797</v>
      </c>
      <c r="E25" s="127">
        <v>2</v>
      </c>
      <c r="F25" s="127">
        <v>0</v>
      </c>
      <c r="G25" s="127">
        <v>3</v>
      </c>
      <c r="H25" s="127">
        <v>1</v>
      </c>
      <c r="I25" s="127">
        <v>0</v>
      </c>
      <c r="J25" s="127">
        <v>3</v>
      </c>
      <c r="K25" s="128">
        <f t="shared" ref="K25" si="9">SUM(E25:J25)</f>
        <v>9</v>
      </c>
      <c r="L25" s="127">
        <f t="shared" si="4"/>
        <v>1.5</v>
      </c>
      <c r="M25" s="127">
        <f t="shared" si="0"/>
        <v>0</v>
      </c>
      <c r="N25" s="127">
        <f t="shared" si="1"/>
        <v>3</v>
      </c>
    </row>
    <row r="26" spans="3:14">
      <c r="C26" s="234"/>
      <c r="D26" s="129" t="s">
        <v>11803</v>
      </c>
      <c r="E26" s="190">
        <v>13.51</v>
      </c>
      <c r="F26" s="190">
        <v>12.38</v>
      </c>
      <c r="G26" s="190">
        <v>13.14</v>
      </c>
      <c r="H26" s="190">
        <v>8.6300000000000008</v>
      </c>
      <c r="I26" s="190">
        <v>8.39</v>
      </c>
      <c r="J26" s="190">
        <v>13.4</v>
      </c>
      <c r="K26" s="189" t="s">
        <v>11768</v>
      </c>
      <c r="L26" s="196" t="s">
        <v>11768</v>
      </c>
      <c r="M26" s="137">
        <f t="shared" si="0"/>
        <v>8.39</v>
      </c>
      <c r="N26" s="137">
        <f t="shared" si="1"/>
        <v>13.51</v>
      </c>
    </row>
    <row r="27" spans="3:14">
      <c r="C27" s="234"/>
      <c r="D27" s="129" t="s">
        <v>11805</v>
      </c>
      <c r="E27" s="191">
        <f>E24+ROUND(((E24/(1-(E26/100)))-E24), 0)</f>
        <v>3</v>
      </c>
      <c r="F27" s="191">
        <f t="shared" ref="F27:J27" si="10">F24+ROUND(((F24/(1-(F26/100)))-F24), 0)</f>
        <v>0</v>
      </c>
      <c r="G27" s="191">
        <f t="shared" si="10"/>
        <v>8</v>
      </c>
      <c r="H27" s="191">
        <f t="shared" si="10"/>
        <v>1</v>
      </c>
      <c r="I27" s="191">
        <f t="shared" si="10"/>
        <v>0</v>
      </c>
      <c r="J27" s="191">
        <f t="shared" si="10"/>
        <v>3</v>
      </c>
      <c r="K27" s="192">
        <f t="shared" si="3"/>
        <v>15</v>
      </c>
      <c r="L27" s="194">
        <f t="shared" si="4"/>
        <v>2.5</v>
      </c>
      <c r="M27" s="194">
        <f t="shared" si="0"/>
        <v>0</v>
      </c>
      <c r="N27" s="194">
        <f t="shared" si="1"/>
        <v>8</v>
      </c>
    </row>
    <row r="28" spans="3:14">
      <c r="C28" s="234" t="s">
        <v>11762</v>
      </c>
      <c r="D28" s="130" t="s">
        <v>11800</v>
      </c>
      <c r="E28" s="127">
        <v>1</v>
      </c>
      <c r="F28" s="127">
        <v>1</v>
      </c>
      <c r="G28" s="127">
        <v>0</v>
      </c>
      <c r="H28" s="127">
        <v>3</v>
      </c>
      <c r="I28" s="127">
        <v>0</v>
      </c>
      <c r="J28" s="127">
        <v>0</v>
      </c>
      <c r="K28" s="128">
        <f t="shared" si="3"/>
        <v>5</v>
      </c>
      <c r="L28" s="137">
        <f t="shared" si="4"/>
        <v>0.83333333333333337</v>
      </c>
      <c r="M28" s="127">
        <f t="shared" si="0"/>
        <v>0</v>
      </c>
      <c r="N28" s="127">
        <f t="shared" si="1"/>
        <v>3</v>
      </c>
    </row>
    <row r="29" spans="3:14">
      <c r="C29" s="234"/>
      <c r="D29" s="129" t="s">
        <v>11761</v>
      </c>
      <c r="E29" s="190">
        <f>(1-(E30/E28))*100</f>
        <v>0</v>
      </c>
      <c r="F29" s="190">
        <f>(1-(F30/F28))*100</f>
        <v>0</v>
      </c>
      <c r="G29" s="195" t="s">
        <v>118</v>
      </c>
      <c r="H29" s="190">
        <f>(1-(H30/H28))*100</f>
        <v>33.333333333333336</v>
      </c>
      <c r="I29" s="195" t="s">
        <v>118</v>
      </c>
      <c r="J29" s="195" t="s">
        <v>118</v>
      </c>
      <c r="K29" s="189" t="s">
        <v>11768</v>
      </c>
      <c r="L29" s="196" t="s">
        <v>11768</v>
      </c>
      <c r="M29" s="127">
        <f t="shared" si="0"/>
        <v>0</v>
      </c>
      <c r="N29" s="137">
        <f t="shared" si="1"/>
        <v>33.333333333333336</v>
      </c>
    </row>
    <row r="30" spans="3:14">
      <c r="C30" s="234"/>
      <c r="D30" s="129" t="s">
        <v>11798</v>
      </c>
      <c r="E30" s="127">
        <v>1</v>
      </c>
      <c r="F30" s="127">
        <v>1</v>
      </c>
      <c r="G30" s="127">
        <v>0</v>
      </c>
      <c r="H30" s="127">
        <v>2</v>
      </c>
      <c r="I30" s="127">
        <v>0</v>
      </c>
      <c r="J30" s="127">
        <v>0</v>
      </c>
      <c r="K30" s="128">
        <f t="shared" si="3"/>
        <v>4</v>
      </c>
      <c r="L30" s="137">
        <f t="shared" si="4"/>
        <v>0.66666666666666663</v>
      </c>
      <c r="M30" s="127">
        <f t="shared" si="0"/>
        <v>0</v>
      </c>
      <c r="N30" s="127">
        <f t="shared" si="1"/>
        <v>2</v>
      </c>
    </row>
    <row r="31" spans="3:14">
      <c r="C31" s="234"/>
      <c r="D31" s="129" t="s">
        <v>11803</v>
      </c>
      <c r="E31" s="137">
        <v>48.22</v>
      </c>
      <c r="F31" s="137">
        <v>45.81</v>
      </c>
      <c r="G31" s="137">
        <v>47.58</v>
      </c>
      <c r="H31" s="137">
        <v>48.27</v>
      </c>
      <c r="I31" s="137">
        <v>47.74</v>
      </c>
      <c r="J31" s="137">
        <v>46.95</v>
      </c>
      <c r="K31" s="189" t="s">
        <v>11768</v>
      </c>
      <c r="L31" s="196" t="s">
        <v>11768</v>
      </c>
      <c r="M31" s="127">
        <f t="shared" si="0"/>
        <v>45.81</v>
      </c>
      <c r="N31" s="127">
        <f t="shared" si="1"/>
        <v>48.27</v>
      </c>
    </row>
    <row r="32" spans="3:14">
      <c r="C32" s="234"/>
      <c r="D32" s="131" t="s">
        <v>11804</v>
      </c>
      <c r="E32" s="191">
        <f>E30+ROUND((E30/(1-(E31/100)))-E30,0)</f>
        <v>2</v>
      </c>
      <c r="F32" s="191">
        <f t="shared" ref="F32:J32" si="11">F30+ROUND((F30/(1-(F31/100)))-F30,0)</f>
        <v>2</v>
      </c>
      <c r="G32" s="191">
        <f t="shared" si="11"/>
        <v>0</v>
      </c>
      <c r="H32" s="191">
        <f t="shared" si="11"/>
        <v>4</v>
      </c>
      <c r="I32" s="191">
        <f t="shared" si="11"/>
        <v>0</v>
      </c>
      <c r="J32" s="191">
        <f t="shared" si="11"/>
        <v>0</v>
      </c>
      <c r="K32" s="192">
        <f t="shared" si="3"/>
        <v>8</v>
      </c>
      <c r="L32" s="193">
        <f t="shared" si="4"/>
        <v>1.3333333333333333</v>
      </c>
      <c r="M32" s="194">
        <f t="shared" si="0"/>
        <v>0</v>
      </c>
      <c r="N32" s="194">
        <f t="shared" si="1"/>
        <v>4</v>
      </c>
    </row>
    <row r="33" spans="3:14">
      <c r="C33" s="240" t="s">
        <v>11795</v>
      </c>
      <c r="D33" s="129" t="s">
        <v>11799</v>
      </c>
      <c r="E33" s="132">
        <f t="shared" ref="E33:J33" si="12">E14+E19+E25+E30</f>
        <v>139</v>
      </c>
      <c r="F33" s="132">
        <f t="shared" si="12"/>
        <v>69</v>
      </c>
      <c r="G33" s="132">
        <f t="shared" si="12"/>
        <v>68</v>
      </c>
      <c r="H33" s="132">
        <f t="shared" si="12"/>
        <v>80</v>
      </c>
      <c r="I33" s="132">
        <f t="shared" si="12"/>
        <v>86</v>
      </c>
      <c r="J33" s="132">
        <f t="shared" si="12"/>
        <v>81</v>
      </c>
      <c r="K33" s="128">
        <f t="shared" si="3"/>
        <v>523</v>
      </c>
      <c r="L33" s="137">
        <f t="shared" si="4"/>
        <v>87.166666666666671</v>
      </c>
      <c r="M33" s="127">
        <f t="shared" si="0"/>
        <v>68</v>
      </c>
      <c r="N33" s="127">
        <f t="shared" si="1"/>
        <v>139</v>
      </c>
    </row>
    <row r="34" spans="3:14">
      <c r="C34" s="235"/>
      <c r="D34" s="131" t="s">
        <v>11804</v>
      </c>
      <c r="E34" s="191">
        <f t="shared" ref="E34:J34" si="13">E16+E21+E27+E32</f>
        <v>181</v>
      </c>
      <c r="F34" s="191">
        <f t="shared" si="13"/>
        <v>89</v>
      </c>
      <c r="G34" s="191">
        <f t="shared" si="13"/>
        <v>90</v>
      </c>
      <c r="H34" s="191">
        <f t="shared" si="13"/>
        <v>101</v>
      </c>
      <c r="I34" s="191">
        <f t="shared" si="13"/>
        <v>108</v>
      </c>
      <c r="J34" s="191">
        <f t="shared" si="13"/>
        <v>106</v>
      </c>
      <c r="K34" s="192">
        <f t="shared" si="3"/>
        <v>675</v>
      </c>
      <c r="L34" s="194">
        <f t="shared" si="4"/>
        <v>112.5</v>
      </c>
      <c r="M34" s="194">
        <f t="shared" si="0"/>
        <v>89</v>
      </c>
      <c r="N34" s="194">
        <f t="shared" si="1"/>
        <v>181</v>
      </c>
    </row>
  </sheetData>
  <mergeCells count="6">
    <mergeCell ref="C33:C34"/>
    <mergeCell ref="C3:N8"/>
    <mergeCell ref="C12:C16"/>
    <mergeCell ref="C17:C21"/>
    <mergeCell ref="C22:C27"/>
    <mergeCell ref="C28:C3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S1 ME Library Composition</vt:lpstr>
      <vt:lpstr>S2 False Negative Rates</vt:lpstr>
      <vt:lpstr>S3 False Positive Rates</vt:lpstr>
      <vt:lpstr>S4-S5 Column Key</vt:lpstr>
      <vt:lpstr>S4 SNV Calls</vt:lpstr>
      <vt:lpstr>S5 Indel Calls</vt:lpstr>
      <vt:lpstr>S6 SV Calls</vt:lpstr>
      <vt:lpstr>S7 MEI Calls</vt:lpstr>
      <vt:lpstr>S8 Mutation Statistics</vt:lpstr>
      <vt:lpstr>S9 Enrichment Studies</vt:lpstr>
      <vt:lpstr>S10 MCNT GO Terms</vt:lpstr>
      <vt:lpstr>S11 Intestine-Prostate GO Terms</vt:lpstr>
    </vt:vector>
  </TitlesOfParts>
  <Company>UVA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Faust</dc:creator>
  <cp:lastModifiedBy>Greg Faust</cp:lastModifiedBy>
  <cp:lastPrinted>2014-02-25T19:08:17Z</cp:lastPrinted>
  <dcterms:created xsi:type="dcterms:W3CDTF">2014-02-25T17:58:54Z</dcterms:created>
  <dcterms:modified xsi:type="dcterms:W3CDTF">2015-04-17T19:38:42Z</dcterms:modified>
</cp:coreProperties>
</file>